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D:\Homepage\unicraft-jp_com\pcb\dl\"/>
    </mc:Choice>
  </mc:AlternateContent>
  <xr:revisionPtr revIDLastSave="0" documentId="13_ncr:1_{F48AC6AF-C5B6-453B-9630-1DB3B401F183}" xr6:coauthVersionLast="47" xr6:coauthVersionMax="47" xr10:uidLastSave="{00000000-0000-0000-0000-000000000000}"/>
  <bookViews>
    <workbookView xWindow="-120" yWindow="-120" windowWidth="29040" windowHeight="15840" xr2:uid="{C0E65D90-B5E8-474A-9E1D-6FF0666E3A43}"/>
  </bookViews>
  <sheets>
    <sheet name="入力シート"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6" i="1" l="1"/>
  <c r="Z12" i="1"/>
  <c r="B8" i="1"/>
  <c r="N127" i="1" l="1"/>
  <c r="L147" i="1"/>
  <c r="L145" i="1"/>
  <c r="Z121" i="1"/>
  <c r="Z109" i="1"/>
  <c r="Z103" i="1"/>
  <c r="Z99" i="1"/>
  <c r="Z94" i="1"/>
  <c r="Z88" i="1"/>
  <c r="Z24" i="1"/>
  <c r="Z19" i="1"/>
  <c r="N131" i="1"/>
  <c r="N142" i="1"/>
  <c r="N124" i="1"/>
  <c r="U57" i="1"/>
  <c r="U54" i="1"/>
  <c r="Q82" i="1"/>
  <c r="Q79" i="1"/>
  <c r="Q75" i="1"/>
  <c r="Q72" i="1"/>
  <c r="N120" i="1"/>
  <c r="N116" i="1"/>
  <c r="N112" i="1"/>
  <c r="N107" i="1"/>
  <c r="N102" i="1"/>
  <c r="N98" i="1"/>
  <c r="N93" i="1"/>
  <c r="N87" i="1"/>
  <c r="N67" i="1"/>
  <c r="N61" i="1"/>
  <c r="N50" i="1"/>
  <c r="N46" i="1"/>
  <c r="N29" i="1"/>
  <c r="V41" i="1"/>
  <c r="P41" i="1"/>
  <c r="N36" i="1"/>
  <c r="N12" i="1"/>
  <c r="N17" i="1"/>
  <c r="N22" i="1"/>
</calcChain>
</file>

<file path=xl/sharedStrings.xml><?xml version="1.0" encoding="utf-8"?>
<sst xmlns="http://schemas.openxmlformats.org/spreadsheetml/2006/main" count="159" uniqueCount="134">
  <si>
    <t>本帳票では新規のみご依頼いただけます。</t>
    <rPh sb="0" eb="3">
      <t>ホンチョウヒョウ</t>
    </rPh>
    <rPh sb="5" eb="7">
      <t>シンキ</t>
    </rPh>
    <rPh sb="10" eb="12">
      <t>イライ</t>
    </rPh>
    <phoneticPr fontId="1"/>
  </si>
  <si>
    <t>再注文はユニクラフトホームページの「再注文」からご依頼いただくか、</t>
    <rPh sb="0" eb="3">
      <t>サイチュウモン</t>
    </rPh>
    <rPh sb="18" eb="21">
      <t>サイチュウモン</t>
    </rPh>
    <rPh sb="25" eb="27">
      <t>イライ</t>
    </rPh>
    <phoneticPr fontId="1"/>
  </si>
  <si>
    <t>メール本文にて前回の管理番号と今回の製造枚数をご連絡ください。</t>
    <rPh sb="7" eb="9">
      <t>ゼンカイ</t>
    </rPh>
    <rPh sb="10" eb="14">
      <t>カンリバンゴウ</t>
    </rPh>
    <rPh sb="15" eb="17">
      <t>コンカイ</t>
    </rPh>
    <rPh sb="18" eb="22">
      <t>セイゾウマイスウ</t>
    </rPh>
    <rPh sb="24" eb="26">
      <t>レンラク</t>
    </rPh>
    <phoneticPr fontId="1"/>
  </si>
  <si>
    <t>横（Ｘ）</t>
  </si>
  <si>
    <r>
      <t> </t>
    </r>
    <r>
      <rPr>
        <b/>
        <sz val="14"/>
        <color rgb="FF000000"/>
        <rFont val="Meiryo"/>
        <family val="3"/>
        <charset val="128"/>
      </rPr>
      <t>縦（Ｙ）</t>
    </r>
  </si>
  <si>
    <r>
      <t>mm</t>
    </r>
    <r>
      <rPr>
        <sz val="14"/>
        <color rgb="FF000000"/>
        <rFont val="Meiryo"/>
        <family val="3"/>
        <charset val="128"/>
      </rPr>
      <t>      </t>
    </r>
  </si>
  <si>
    <t>シルク印刷有無</t>
    <rPh sb="3" eb="7">
      <t>インサツウム</t>
    </rPh>
    <phoneticPr fontId="1"/>
  </si>
  <si>
    <t>シルク印刷色</t>
    <rPh sb="3" eb="6">
      <t>インサツショク</t>
    </rPh>
    <phoneticPr fontId="1"/>
  </si>
  <si>
    <t>レジスト塗布面</t>
    <rPh sb="4" eb="6">
      <t>トフ</t>
    </rPh>
    <rPh sb="6" eb="7">
      <t>メン</t>
    </rPh>
    <phoneticPr fontId="1"/>
  </si>
  <si>
    <t>レジスト色</t>
    <rPh sb="4" eb="5">
      <t>イロ</t>
    </rPh>
    <phoneticPr fontId="1"/>
  </si>
  <si>
    <t>▼</t>
    <phoneticPr fontId="1"/>
  </si>
  <si>
    <t>プリント基板設計はホームページからご依頼ください。</t>
    <phoneticPr fontId="1"/>
  </si>
  <si>
    <t>製造枚数を入力してください。</t>
    <rPh sb="0" eb="4">
      <t>セイゾウマイスウ</t>
    </rPh>
    <rPh sb="5" eb="7">
      <t>ニュウリョク</t>
    </rPh>
    <phoneticPr fontId="1"/>
  </si>
  <si>
    <t>面付けされている場合は、シート数を入力してください。</t>
    <rPh sb="0" eb="2">
      <t>メンツ</t>
    </rPh>
    <rPh sb="8" eb="10">
      <t>バアイ</t>
    </rPh>
    <rPh sb="15" eb="16">
      <t>スウ</t>
    </rPh>
    <rPh sb="17" eb="19">
      <t>ニュウリョク</t>
    </rPh>
    <phoneticPr fontId="1"/>
  </si>
  <si>
    <t>枚（シート）</t>
    <rPh sb="0" eb="1">
      <t>マイ</t>
    </rPh>
    <phoneticPr fontId="1"/>
  </si>
  <si>
    <t>基板サイズを入力してください。</t>
    <rPh sb="0" eb="2">
      <t>キバン</t>
    </rPh>
    <rPh sb="6" eb="8">
      <t>ニュウリョク</t>
    </rPh>
    <phoneticPr fontId="1"/>
  </si>
  <si>
    <t>お客様がご用意いただくデータを選択してください。</t>
    <rPh sb="1" eb="3">
      <t>キャクサマ</t>
    </rPh>
    <rPh sb="5" eb="7">
      <t>ヨウイ</t>
    </rPh>
    <rPh sb="15" eb="17">
      <t>センタク</t>
    </rPh>
    <phoneticPr fontId="1"/>
  </si>
  <si>
    <t>基板の種類を選択してください。（一般的な基板はFR-4リジッド基板です）</t>
    <rPh sb="0" eb="2">
      <t>キバン</t>
    </rPh>
    <rPh sb="3" eb="5">
      <t>シュルイ</t>
    </rPh>
    <rPh sb="6" eb="8">
      <t>センタク</t>
    </rPh>
    <rPh sb="16" eb="19">
      <t>イッパンテキ</t>
    </rPh>
    <rPh sb="20" eb="22">
      <t>キバン</t>
    </rPh>
    <rPh sb="31" eb="33">
      <t>キバン</t>
    </rPh>
    <phoneticPr fontId="1"/>
  </si>
  <si>
    <t>（半角　1～10000）</t>
    <rPh sb="1" eb="3">
      <t>ハンカク</t>
    </rPh>
    <phoneticPr fontId="1"/>
  </si>
  <si>
    <t>（半角　5～490）</t>
    <phoneticPr fontId="1"/>
  </si>
  <si>
    <t>銅箔厚さを選択してください。</t>
    <rPh sb="0" eb="3">
      <t>ドウハクアツ</t>
    </rPh>
    <rPh sb="5" eb="7">
      <t>センタク</t>
    </rPh>
    <phoneticPr fontId="1"/>
  </si>
  <si>
    <t>層数を選択してください。</t>
    <rPh sb="0" eb="2">
      <t>ソウスウ</t>
    </rPh>
    <rPh sb="3" eb="5">
      <t>センタク</t>
    </rPh>
    <phoneticPr fontId="1"/>
  </si>
  <si>
    <t>基板厚さを選択してください。</t>
    <rPh sb="0" eb="2">
      <t>キバン</t>
    </rPh>
    <rPh sb="2" eb="3">
      <t>アツ</t>
    </rPh>
    <rPh sb="5" eb="7">
      <t>センタク</t>
    </rPh>
    <phoneticPr fontId="1"/>
  </si>
  <si>
    <t>最小パターン幅、パターン間隔（間隙）を選択してください。</t>
    <rPh sb="0" eb="2">
      <t>サイショウ</t>
    </rPh>
    <rPh sb="6" eb="7">
      <t>ハバ</t>
    </rPh>
    <rPh sb="12" eb="14">
      <t>カンカク</t>
    </rPh>
    <rPh sb="15" eb="17">
      <t>カンゲキ</t>
    </rPh>
    <rPh sb="19" eb="21">
      <t>センタク</t>
    </rPh>
    <phoneticPr fontId="1"/>
  </si>
  <si>
    <t>0.125mm以上で設計している場合は0.125mmを選択してください。</t>
    <rPh sb="7" eb="9">
      <t>イジョウ</t>
    </rPh>
    <rPh sb="10" eb="12">
      <t>セッケイ</t>
    </rPh>
    <rPh sb="16" eb="18">
      <t>バアイ</t>
    </rPh>
    <rPh sb="27" eb="29">
      <t>センタク</t>
    </rPh>
    <phoneticPr fontId="1"/>
  </si>
  <si>
    <t>最小穴径を選択してください。</t>
    <rPh sb="2" eb="4">
      <t>アナケイ</t>
    </rPh>
    <phoneticPr fontId="1"/>
  </si>
  <si>
    <t>0.25mm以上で設計している場合は0.25mmを選択してください。</t>
    <phoneticPr fontId="1"/>
  </si>
  <si>
    <t>外層</t>
    <rPh sb="0" eb="2">
      <t>ガイソウ</t>
    </rPh>
    <phoneticPr fontId="1"/>
  </si>
  <si>
    <t>内層（４層以上の基板の場合のみ選択）</t>
    <rPh sb="0" eb="2">
      <t>ナイソウ</t>
    </rPh>
    <rPh sb="4" eb="5">
      <t>ソウ</t>
    </rPh>
    <rPh sb="5" eb="7">
      <t>イジョウ</t>
    </rPh>
    <rPh sb="8" eb="10">
      <t>キバン</t>
    </rPh>
    <rPh sb="11" eb="13">
      <t>バアイ</t>
    </rPh>
    <rPh sb="15" eb="17">
      <t>センタク</t>
    </rPh>
    <phoneticPr fontId="1"/>
  </si>
  <si>
    <t>シルク印刷の有無、印刷色を選択してください。</t>
    <rPh sb="3" eb="5">
      <t>インサツ</t>
    </rPh>
    <rPh sb="6" eb="8">
      <t>ウム</t>
    </rPh>
    <rPh sb="9" eb="12">
      <t>インサツショク</t>
    </rPh>
    <rPh sb="13" eb="15">
      <t>センタク</t>
    </rPh>
    <phoneticPr fontId="1"/>
  </si>
  <si>
    <t>レジスト塗布面、レジスト色を選択してください。</t>
    <rPh sb="4" eb="7">
      <t>トフメン</t>
    </rPh>
    <phoneticPr fontId="1"/>
  </si>
  <si>
    <t>基板形状を選択してください。</t>
    <rPh sb="0" eb="4">
      <t>キバンケイジョウ</t>
    </rPh>
    <rPh sb="5" eb="7">
      <t>センタク</t>
    </rPh>
    <phoneticPr fontId="1"/>
  </si>
  <si>
    <t>長孔（長穴）の有無を選択してください。</t>
    <rPh sb="0" eb="2">
      <t>ナガアナ</t>
    </rPh>
    <rPh sb="3" eb="5">
      <t>ナガアナ</t>
    </rPh>
    <rPh sb="7" eb="9">
      <t>ウム</t>
    </rPh>
    <rPh sb="10" eb="12">
      <t>センタク</t>
    </rPh>
    <phoneticPr fontId="1"/>
  </si>
  <si>
    <t>角の面取りがあっても「長方形」とできる場合があります。</t>
    <rPh sb="0" eb="1">
      <t>カド</t>
    </rPh>
    <rPh sb="2" eb="4">
      <t>メント</t>
    </rPh>
    <rPh sb="11" eb="14">
      <t>チョウホウケイ</t>
    </rPh>
    <rPh sb="19" eb="21">
      <t>バアイ</t>
    </rPh>
    <phoneticPr fontId="1"/>
  </si>
  <si>
    <t>Vカットの本数を選択してください。</t>
    <rPh sb="5" eb="7">
      <t>ホンスウ</t>
    </rPh>
    <rPh sb="8" eb="10">
      <t>センタク</t>
    </rPh>
    <phoneticPr fontId="1"/>
  </si>
  <si>
    <t>ULマーク印刷の要否を選択してください。</t>
    <rPh sb="5" eb="7">
      <t>インサツ</t>
    </rPh>
    <rPh sb="8" eb="10">
      <t>ヨウヒ</t>
    </rPh>
    <rPh sb="11" eb="13">
      <t>センタク</t>
    </rPh>
    <phoneticPr fontId="1"/>
  </si>
  <si>
    <t>導通テストの要否を選択してください。</t>
    <rPh sb="0" eb="2">
      <t>ドウツウ</t>
    </rPh>
    <rPh sb="6" eb="8">
      <t>ヨウヒ</t>
    </rPh>
    <rPh sb="9" eb="11">
      <t>センタク</t>
    </rPh>
    <phoneticPr fontId="1"/>
  </si>
  <si>
    <t>外層140μm（4oz）以上は特注のため高額になります。</t>
    <rPh sb="0" eb="2">
      <t>ガイソウ</t>
    </rPh>
    <rPh sb="12" eb="14">
      <t>イジョウ</t>
    </rPh>
    <rPh sb="15" eb="17">
      <t>トクチュウ</t>
    </rPh>
    <rPh sb="20" eb="22">
      <t>コウガク</t>
    </rPh>
    <phoneticPr fontId="1"/>
  </si>
  <si>
    <t>標準は1.6mmです。</t>
    <phoneticPr fontId="1"/>
  </si>
  <si>
    <t>4.0mm以上は特注のため高額になります。</t>
    <phoneticPr fontId="1"/>
  </si>
  <si>
    <t>ランド（パッド）の</t>
    <phoneticPr fontId="1"/>
  </si>
  <si>
    <t>表面処理を選択してください。</t>
    <phoneticPr fontId="1"/>
  </si>
  <si>
    <t>内部切り抜き（ルーターカット）の</t>
    <rPh sb="0" eb="2">
      <t>ナイブ</t>
    </rPh>
    <rPh sb="2" eb="3">
      <t>キ</t>
    </rPh>
    <rPh sb="4" eb="5">
      <t>ヌ</t>
    </rPh>
    <phoneticPr fontId="1"/>
  </si>
  <si>
    <t>有無を選択してください。</t>
    <phoneticPr fontId="1"/>
  </si>
  <si>
    <t>部品実装、メタルマスク製造が必要な場合は本帳票でご依頼いただけません。</t>
    <rPh sb="0" eb="4">
      <t>ブヒンジッソウ</t>
    </rPh>
    <rPh sb="11" eb="13">
      <t>セイゾウ</t>
    </rPh>
    <rPh sb="14" eb="16">
      <t>ヒツヨウ</t>
    </rPh>
    <rPh sb="17" eb="19">
      <t>バアイ</t>
    </rPh>
    <rPh sb="20" eb="23">
      <t>ホンチョウヒョウ</t>
    </rPh>
    <rPh sb="25" eb="27">
      <t>イライ</t>
    </rPh>
    <phoneticPr fontId="1"/>
  </si>
  <si>
    <t>部品実装、メタルマスクはホームページの自動見積もりからご依頼ください。</t>
    <rPh sb="19" eb="23">
      <t>ジドウミツ</t>
    </rPh>
    <rPh sb="28" eb="30">
      <t>イライ</t>
    </rPh>
    <phoneticPr fontId="1"/>
  </si>
  <si>
    <t>ファイルの選択項目を自動で読み込みますので、Excel形式（.xlsx）のままご送付ください。</t>
    <rPh sb="5" eb="9">
      <t>センタクコウモク</t>
    </rPh>
    <rPh sb="10" eb="12">
      <t>ジドウ</t>
    </rPh>
    <rPh sb="13" eb="14">
      <t>ヨ</t>
    </rPh>
    <rPh sb="15" eb="16">
      <t>コ</t>
    </rPh>
    <rPh sb="27" eb="29">
      <t>ケイシキ</t>
    </rPh>
    <rPh sb="40" eb="42">
      <t>ソウフ</t>
    </rPh>
    <phoneticPr fontId="1"/>
  </si>
  <si>
    <t>製造のリードタイム（納期）を選択してください。</t>
    <rPh sb="0" eb="2">
      <t>セイゾウ</t>
    </rPh>
    <rPh sb="10" eb="12">
      <t>ノウキ</t>
    </rPh>
    <rPh sb="14" eb="16">
      <t>センタク</t>
    </rPh>
    <phoneticPr fontId="1"/>
  </si>
  <si>
    <t>会員登録済みメールアドレス：</t>
    <phoneticPr fontId="1"/>
  </si>
  <si>
    <t>備考：</t>
    <phoneticPr fontId="1"/>
  </si>
  <si>
    <t>基板製造の仕様書は本帳票のフォーマットのみで承っております。</t>
    <rPh sb="0" eb="4">
      <t>キバンセイゾウ</t>
    </rPh>
    <rPh sb="5" eb="8">
      <t>シヨウショ</t>
    </rPh>
    <rPh sb="9" eb="12">
      <t>ホンチョウヒョウ</t>
    </rPh>
    <rPh sb="22" eb="23">
      <t>ウケタマワ</t>
    </rPh>
    <phoneticPr fontId="1"/>
  </si>
  <si>
    <t>新規基板</t>
  </si>
  <si>
    <t>リジッド基板（FR-4）</t>
  </si>
  <si>
    <t>1.6mm</t>
  </si>
  <si>
    <t>35μm（1oz）</t>
  </si>
  <si>
    <t>0.125mm</t>
  </si>
  <si>
    <t>0.25mm</t>
  </si>
  <si>
    <t>白色</t>
  </si>
  <si>
    <t>緑色</t>
  </si>
  <si>
    <t>あり</t>
  </si>
  <si>
    <t>HASL（有鉛半田レベラー）</t>
  </si>
  <si>
    <t>印字しない</t>
  </si>
  <si>
    <t>通常納期</t>
  </si>
  <si>
    <t>ユニクラフトで会員登録されているメールアドレスを入力してください。</t>
    <rPh sb="7" eb="11">
      <t>カイイントウロク</t>
    </rPh>
    <rPh sb="24" eb="26">
      <t>ニュウリョク</t>
    </rPh>
    <phoneticPr fontId="1"/>
  </si>
  <si>
    <t>※お見積もりの送付には会員登録が必須です。</t>
    <rPh sb="2" eb="4">
      <t>ミツ</t>
    </rPh>
    <rPh sb="7" eb="9">
      <t>ソウフ</t>
    </rPh>
    <rPh sb="11" eb="15">
      <t>カイイントウロク</t>
    </rPh>
    <rPh sb="16" eb="18">
      <t>ヒッス</t>
    </rPh>
    <phoneticPr fontId="1"/>
  </si>
  <si>
    <t>部品実装、メタルマスクを含むご注文はホームページの</t>
    <rPh sb="0" eb="4">
      <t>ブヒンジッソウ</t>
    </rPh>
    <rPh sb="12" eb="13">
      <t>フク</t>
    </rPh>
    <rPh sb="15" eb="17">
      <t>チュウモン</t>
    </rPh>
    <phoneticPr fontId="1"/>
  </si>
  <si>
    <t>自動見積もりからお願いいたします。</t>
    <phoneticPr fontId="1"/>
  </si>
  <si>
    <t>プリント基板設計を含むご注文はホームページの</t>
    <rPh sb="4" eb="6">
      <t>キバン</t>
    </rPh>
    <rPh sb="6" eb="8">
      <t>セッケイ</t>
    </rPh>
    <rPh sb="9" eb="10">
      <t>フク</t>
    </rPh>
    <rPh sb="12" eb="14">
      <t>チュウモン</t>
    </rPh>
    <phoneticPr fontId="1"/>
  </si>
  <si>
    <t>10000枚を超える場合は備考欄でご連絡ください。</t>
    <rPh sb="5" eb="6">
      <t>マイ</t>
    </rPh>
    <rPh sb="7" eb="8">
      <t>コ</t>
    </rPh>
    <rPh sb="10" eb="12">
      <t>バアイ</t>
    </rPh>
    <rPh sb="13" eb="16">
      <t>ビコウラン</t>
    </rPh>
    <rPh sb="18" eb="20">
      <t>レンラク</t>
    </rPh>
    <phoneticPr fontId="1"/>
  </si>
  <si>
    <t>・ビルドアップ／IVH基板は特注ですので高額になります。</t>
    <rPh sb="11" eb="13">
      <t>キバン</t>
    </rPh>
    <rPh sb="14" eb="16">
      <t>トクチュウ</t>
    </rPh>
    <rPh sb="20" eb="22">
      <t>コウガク</t>
    </rPh>
    <phoneticPr fontId="1"/>
  </si>
  <si>
    <t>・アルミ基板は基本的に「アルミベース基板」です。</t>
    <rPh sb="4" eb="6">
      <t>キバン</t>
    </rPh>
    <rPh sb="7" eb="10">
      <t>キホンテキ</t>
    </rPh>
    <rPh sb="18" eb="20">
      <t>キバン</t>
    </rPh>
    <phoneticPr fontId="1"/>
  </si>
  <si>
    <t>　アルミコア基板をご希望の場合は備考欄でご指示ください。</t>
    <rPh sb="6" eb="8">
      <t>キバン</t>
    </rPh>
    <rPh sb="10" eb="12">
      <t>キボウ</t>
    </rPh>
    <rPh sb="13" eb="15">
      <t>バアイ</t>
    </rPh>
    <rPh sb="16" eb="19">
      <t>ビコウラン</t>
    </rPh>
    <rPh sb="21" eb="23">
      <t>シジ</t>
    </rPh>
    <phoneticPr fontId="1"/>
  </si>
  <si>
    <t>ガーバーデータでの横方向（X軸）の最大サイズ、</t>
    <rPh sb="9" eb="12">
      <t>ヨコホウコウ</t>
    </rPh>
    <rPh sb="14" eb="15">
      <t>ジク</t>
    </rPh>
    <rPh sb="17" eb="19">
      <t>サイダイ</t>
    </rPh>
    <phoneticPr fontId="1"/>
  </si>
  <si>
    <t>縦方向（Y軸）の最大サイズを小数点以下第２位まで</t>
    <rPh sb="0" eb="3">
      <t>タテホウコウ</t>
    </rPh>
    <rPh sb="5" eb="6">
      <t>ジク</t>
    </rPh>
    <rPh sb="8" eb="10">
      <t>サイダイ</t>
    </rPh>
    <rPh sb="14" eb="19">
      <t>ショウスウテンイカ</t>
    </rPh>
    <rPh sb="19" eb="20">
      <t>ダイ</t>
    </rPh>
    <rPh sb="21" eb="22">
      <t>イ</t>
    </rPh>
    <phoneticPr fontId="1"/>
  </si>
  <si>
    <t>ご記入ください。</t>
    <rPh sb="1" eb="3">
      <t>キニュウ</t>
    </rPh>
    <phoneticPr fontId="1"/>
  </si>
  <si>
    <t>銅箔パターンのある層数（レイヤー数）を選択してください。</t>
    <rPh sb="0" eb="2">
      <t>ドウハク</t>
    </rPh>
    <rPh sb="9" eb="11">
      <t>ソウスウ</t>
    </rPh>
    <rPh sb="16" eb="17">
      <t>スウ</t>
    </rPh>
    <rPh sb="19" eb="21">
      <t>センタク</t>
    </rPh>
    <phoneticPr fontId="1"/>
  </si>
  <si>
    <t>※シルク両面でもパターンが片面の場合は「片面（１層）」です。</t>
    <rPh sb="4" eb="6">
      <t>リョウメン</t>
    </rPh>
    <rPh sb="13" eb="15">
      <t>カタメン</t>
    </rPh>
    <rPh sb="16" eb="18">
      <t>バアイ</t>
    </rPh>
    <rPh sb="20" eb="22">
      <t>カタメン</t>
    </rPh>
    <rPh sb="24" eb="25">
      <t>ソウ</t>
    </rPh>
    <phoneticPr fontId="1"/>
  </si>
  <si>
    <t>銅箔70μｍの場合0.18mm、銅箔105μｍの場合0.2mmで設計してください。</t>
    <rPh sb="0" eb="2">
      <t>ドウハク</t>
    </rPh>
    <rPh sb="7" eb="9">
      <t>バアイ</t>
    </rPh>
    <rPh sb="32" eb="34">
      <t>セッケイ</t>
    </rPh>
    <phoneticPr fontId="1"/>
  </si>
  <si>
    <t>内層105μm（3oz）以上は特注のため高額になります。</t>
    <rPh sb="0" eb="2">
      <t>ナイソウ</t>
    </rPh>
    <rPh sb="12" eb="14">
      <t>イジョウ</t>
    </rPh>
    <rPh sb="15" eb="17">
      <t>トクチュウ</t>
    </rPh>
    <rPh sb="20" eb="22">
      <t>コウガク</t>
    </rPh>
    <phoneticPr fontId="1"/>
  </si>
  <si>
    <t>・0.076mmはパッド間など、ごく短距離の場合のみ製造可能です。</t>
    <rPh sb="12" eb="13">
      <t>カン</t>
    </rPh>
    <rPh sb="18" eb="21">
      <t>タンキョリ</t>
    </rPh>
    <rPh sb="22" eb="24">
      <t>バアイ</t>
    </rPh>
    <rPh sb="26" eb="30">
      <t>セイゾウカノウ</t>
    </rPh>
    <phoneticPr fontId="1"/>
  </si>
  <si>
    <t>・0.10mm、0.076mmは銅箔厚さ18μｍでのみご選択いただけます。</t>
    <rPh sb="16" eb="19">
      <t>ドウハクアツ</t>
    </rPh>
    <rPh sb="28" eb="30">
      <t>センタク</t>
    </rPh>
    <phoneticPr fontId="1"/>
  </si>
  <si>
    <t>・0.15mmは特注のため高額になります。</t>
    <rPh sb="8" eb="10">
      <t>トクチュウ</t>
    </rPh>
    <rPh sb="13" eb="15">
      <t>コウガク</t>
    </rPh>
    <phoneticPr fontId="1"/>
  </si>
  <si>
    <t>・超特急の場合は0.3mm以上で設計してください。</t>
    <rPh sb="1" eb="4">
      <t>チョウトッキュウ</t>
    </rPh>
    <rPh sb="5" eb="7">
      <t>バアイ</t>
    </rPh>
    <rPh sb="13" eb="15">
      <t>イジョウ</t>
    </rPh>
    <rPh sb="16" eb="18">
      <t>セッケイ</t>
    </rPh>
    <phoneticPr fontId="1"/>
  </si>
  <si>
    <t>BGA等小さいパッドがある基板では、エッチングによる浸食を最小限にするため、</t>
    <phoneticPr fontId="1"/>
  </si>
  <si>
    <t>銅箔厚さ18umをご選択いただくことを強く推奨いたします。</t>
    <phoneticPr fontId="1"/>
  </si>
  <si>
    <t>・シルク両面印刷は可能です。</t>
    <rPh sb="4" eb="6">
      <t>リョウメン</t>
    </rPh>
    <rPh sb="6" eb="8">
      <t>インサツ</t>
    </rPh>
    <rPh sb="9" eb="11">
      <t>カノウ</t>
    </rPh>
    <phoneticPr fontId="1"/>
  </si>
  <si>
    <t>　（両面分のシルクデータが添付されていれば両面印刷となります。）</t>
    <rPh sb="2" eb="5">
      <t>リョウメンブン</t>
    </rPh>
    <rPh sb="13" eb="15">
      <t>テンプ</t>
    </rPh>
    <rPh sb="21" eb="25">
      <t>リョウメンインサツ</t>
    </rPh>
    <phoneticPr fontId="1"/>
  </si>
  <si>
    <t>・レジスト色と同系色とすると印刷が見にくくなりますのでご注意ください。</t>
    <rPh sb="5" eb="6">
      <t>イロ</t>
    </rPh>
    <rPh sb="7" eb="10">
      <t>ドウケイショク</t>
    </rPh>
    <rPh sb="14" eb="16">
      <t>インサツ</t>
    </rPh>
    <rPh sb="17" eb="18">
      <t>ミ</t>
    </rPh>
    <rPh sb="28" eb="30">
      <t>チュウイ</t>
    </rPh>
    <phoneticPr fontId="1"/>
  </si>
  <si>
    <t>・片面基板ではレジスト片面塗布が基本ですが、</t>
    <rPh sb="1" eb="3">
      <t>カタメン</t>
    </rPh>
    <rPh sb="3" eb="5">
      <t>キバン</t>
    </rPh>
    <rPh sb="11" eb="13">
      <t>カタメン</t>
    </rPh>
    <rPh sb="13" eb="15">
      <t>トフ</t>
    </rPh>
    <rPh sb="16" eb="18">
      <t>キホン</t>
    </rPh>
    <phoneticPr fontId="1"/>
  </si>
  <si>
    <t>　レジストだけ両面塗布することも可能です。</t>
    <rPh sb="7" eb="11">
      <t>リョウメントフ</t>
    </rPh>
    <rPh sb="16" eb="18">
      <t>カノウ</t>
    </rPh>
    <phoneticPr fontId="1"/>
  </si>
  <si>
    <t>HASL（有鉛ハンダレベラー）およびLead Free HASL（無鉛ハンダレベラー）</t>
    <rPh sb="5" eb="7">
      <t>ユウエン</t>
    </rPh>
    <rPh sb="33" eb="35">
      <t>ムエン</t>
    </rPh>
    <phoneticPr fontId="1"/>
  </si>
  <si>
    <t>は、レベラー厚さが分厚くなることがありますので、BGAや狭小ピッチの</t>
    <rPh sb="6" eb="7">
      <t>アツ</t>
    </rPh>
    <rPh sb="9" eb="11">
      <t>ブアツ</t>
    </rPh>
    <rPh sb="28" eb="30">
      <t>キョウショウ</t>
    </rPh>
    <phoneticPr fontId="1"/>
  </si>
  <si>
    <t>SMD部品には向きません。水溶性プリフラックスまたはENIGをご選択ください。</t>
    <rPh sb="3" eb="5">
      <t>ブヒン</t>
    </rPh>
    <rPh sb="7" eb="8">
      <t>ム</t>
    </rPh>
    <rPh sb="13" eb="16">
      <t>スイヨウセイ</t>
    </rPh>
    <rPh sb="32" eb="34">
      <t>センタク</t>
    </rPh>
    <phoneticPr fontId="1"/>
  </si>
  <si>
    <t>空きスペースにシルクで印刷します。</t>
    <rPh sb="0" eb="1">
      <t>ア</t>
    </rPh>
    <rPh sb="11" eb="13">
      <t>インサツ</t>
    </rPh>
    <phoneticPr fontId="1"/>
  </si>
  <si>
    <t>フライングプローブ検査です。</t>
    <rPh sb="9" eb="11">
      <t>ケンサ</t>
    </rPh>
    <phoneticPr fontId="1"/>
  </si>
  <si>
    <t>基本的に無償ですので、特段理由のない限り「あり」をご選択ください。</t>
    <rPh sb="0" eb="3">
      <t>キホンテキ</t>
    </rPh>
    <rPh sb="4" eb="6">
      <t>ムショウ</t>
    </rPh>
    <rPh sb="11" eb="15">
      <t>トクダンリユウ</t>
    </rPh>
    <rPh sb="18" eb="19">
      <t>カギ</t>
    </rPh>
    <rPh sb="26" eb="28">
      <t>センタク</t>
    </rPh>
    <phoneticPr fontId="1"/>
  </si>
  <si>
    <t>それぞれの納期・価格は自動見積もりでご確認ください。</t>
    <rPh sb="5" eb="7">
      <t>ノウキ</t>
    </rPh>
    <rPh sb="8" eb="10">
      <t>カカク</t>
    </rPh>
    <rPh sb="11" eb="15">
      <t>ジドウミツ</t>
    </rPh>
    <rPh sb="19" eb="21">
      <t>カクニン</t>
    </rPh>
    <phoneticPr fontId="1"/>
  </si>
  <si>
    <t>プリント基板製造仕様書（ユニクラフト専用）</t>
    <rPh sb="4" eb="6">
      <t>キバン</t>
    </rPh>
    <rPh sb="6" eb="8">
      <t>セイゾウ</t>
    </rPh>
    <rPh sb="8" eb="11">
      <t>シヨウショ</t>
    </rPh>
    <rPh sb="18" eb="20">
      <t>センヨウ</t>
    </rPh>
    <phoneticPr fontId="1"/>
  </si>
  <si>
    <t>PDFに変換されたファイル、印刷してスキャンしたファイル、Microsoft EXCEL以外で編集されたファイルは利用できません。</t>
    <rPh sb="4" eb="6">
      <t>ヘンカン</t>
    </rPh>
    <rPh sb="14" eb="16">
      <t>インサツ</t>
    </rPh>
    <rPh sb="44" eb="46">
      <t>イガイ</t>
    </rPh>
    <rPh sb="47" eb="49">
      <t>ヘンシュウ</t>
    </rPh>
    <rPh sb="57" eb="59">
      <t>リヨウ</t>
    </rPh>
    <phoneticPr fontId="1"/>
  </si>
  <si>
    <t>製品名・品番など：</t>
    <rPh sb="4" eb="6">
      <t>ヒンバン</t>
    </rPh>
    <phoneticPr fontId="1"/>
  </si>
  <si>
    <t>お客様の管理用に製品名や品番をご入力ください。</t>
    <rPh sb="1" eb="3">
      <t>キャクサマ</t>
    </rPh>
    <rPh sb="4" eb="7">
      <t>カンリヨウ</t>
    </rPh>
    <rPh sb="8" eb="11">
      <t>セイヒンメイ</t>
    </rPh>
    <rPh sb="12" eb="14">
      <t>ヒンバン</t>
    </rPh>
    <rPh sb="16" eb="18">
      <t>ニュウリョク</t>
    </rPh>
    <phoneticPr fontId="1"/>
  </si>
  <si>
    <t>製造に関する指示がある場合は、備考欄に内容をご記載ください。</t>
    <phoneticPr fontId="1"/>
  </si>
  <si>
    <t>仕様書の添付で指示する場合も、必ず備考欄に概要をご記載ください。</t>
    <phoneticPr fontId="1"/>
  </si>
  <si>
    <t>（仕様書の添付のみでは、内容の見逃しが発生する恐れがあります。）</t>
    <phoneticPr fontId="1"/>
  </si>
  <si>
    <t>●ご依頼手順</t>
    <rPh sb="2" eb="6">
      <t>イライテジュン</t>
    </rPh>
    <phoneticPr fontId="1"/>
  </si>
  <si>
    <t>１．上記のフォームを漏れなくご入力・ご選択ください。</t>
    <rPh sb="2" eb="4">
      <t>ジョウキ</t>
    </rPh>
    <rPh sb="10" eb="11">
      <t>モ</t>
    </rPh>
    <rPh sb="15" eb="17">
      <t>ニュウリョク</t>
    </rPh>
    <rPh sb="19" eb="21">
      <t>センタク</t>
    </rPh>
    <phoneticPr fontId="1"/>
  </si>
  <si>
    <t>２．以下の入力チェックでエラーがないことを確認してください。</t>
    <rPh sb="2" eb="4">
      <t>イカ</t>
    </rPh>
    <rPh sb="5" eb="7">
      <t>ニュウリョク</t>
    </rPh>
    <rPh sb="21" eb="23">
      <t>カクニン</t>
    </rPh>
    <phoneticPr fontId="1"/>
  </si>
  <si>
    <t>送付先：</t>
    <rPh sb="0" eb="3">
      <t>ソウフサキ</t>
    </rPh>
    <phoneticPr fontId="1"/>
  </si>
  <si>
    <t>info@unicraft-jp.com</t>
    <phoneticPr fontId="1"/>
  </si>
  <si>
    <t>３．初めてご依頼いただく場合は会員登録をお願いいたします。</t>
    <rPh sb="2" eb="3">
      <t>ハジ</t>
    </rPh>
    <rPh sb="15" eb="19">
      <t>カイイントウロク</t>
    </rPh>
    <rPh sb="21" eb="22">
      <t>ネガ</t>
    </rPh>
    <phoneticPr fontId="1"/>
  </si>
  <si>
    <t>５．メールで本ファイルと製造データ（ガーバーデータなど）をご送付ください。</t>
    <rPh sb="6" eb="7">
      <t>ホン</t>
    </rPh>
    <rPh sb="12" eb="14">
      <t>セイゾウ</t>
    </rPh>
    <rPh sb="30" eb="32">
      <t>ソウフ</t>
    </rPh>
    <phoneticPr fontId="1"/>
  </si>
  <si>
    <t>４．必要に応じて自動見積もりで価格、納期、基板仕様に関する警告等をご確認ください。</t>
    <rPh sb="2" eb="4">
      <t>ヒツヨウ</t>
    </rPh>
    <rPh sb="5" eb="6">
      <t>オウ</t>
    </rPh>
    <rPh sb="8" eb="12">
      <t>ジドウミツ</t>
    </rPh>
    <rPh sb="15" eb="17">
      <t>カカク</t>
    </rPh>
    <rPh sb="18" eb="20">
      <t>ノウキ</t>
    </rPh>
    <rPh sb="21" eb="25">
      <t>キバンシヨウ</t>
    </rPh>
    <rPh sb="26" eb="27">
      <t>カン</t>
    </rPh>
    <rPh sb="29" eb="31">
      <t>ケイコク</t>
    </rPh>
    <rPh sb="31" eb="32">
      <t>ナド</t>
    </rPh>
    <rPh sb="34" eb="36">
      <t>カクニン</t>
    </rPh>
    <phoneticPr fontId="1"/>
  </si>
  <si>
    <t>●ご注意事項</t>
    <rPh sb="2" eb="6">
      <t>チュウイジコウ</t>
    </rPh>
    <phoneticPr fontId="1"/>
  </si>
  <si>
    <t>・上記のフォームの選択項目の文字を変更しないでください。</t>
    <rPh sb="1" eb="3">
      <t>ジョウキ</t>
    </rPh>
    <rPh sb="9" eb="13">
      <t>センタクコウモク</t>
    </rPh>
    <rPh sb="14" eb="16">
      <t>モジ</t>
    </rPh>
    <rPh sb="17" eb="19">
      <t>ヘンコウ</t>
    </rPh>
    <phoneticPr fontId="1"/>
  </si>
  <si>
    <t xml:space="preserve">入力チェック： </t>
    <rPh sb="0" eb="2">
      <t>ニュウリョク</t>
    </rPh>
    <phoneticPr fontId="1"/>
  </si>
  <si>
    <t>　（自動で読み込むため自由記入はできません）</t>
    <rPh sb="2" eb="4">
      <t>ジドウ</t>
    </rPh>
    <rPh sb="5" eb="6">
      <t>ヨ</t>
    </rPh>
    <rPh sb="7" eb="8">
      <t>コ</t>
    </rPh>
    <rPh sb="11" eb="15">
      <t>ジユウキニュウ</t>
    </rPh>
    <phoneticPr fontId="1"/>
  </si>
  <si>
    <t>・上記のフォームの入力セル（黄色いセル）以外に書かれた文字は無視されます。</t>
    <rPh sb="1" eb="2">
      <t>ジョウ</t>
    </rPh>
    <rPh sb="9" eb="11">
      <t>ニュウリョク</t>
    </rPh>
    <rPh sb="14" eb="16">
      <t>キイロ</t>
    </rPh>
    <rPh sb="20" eb="22">
      <t>イガイ</t>
    </rPh>
    <rPh sb="23" eb="24">
      <t>カ</t>
    </rPh>
    <rPh sb="27" eb="29">
      <t>モジ</t>
    </rPh>
    <rPh sb="30" eb="32">
      <t>ムシ</t>
    </rPh>
    <phoneticPr fontId="1"/>
  </si>
  <si>
    <t>・仕様の組み合わせ（例：基板厚さ＋銅箔厚さ）によっては製造できない場合があります。</t>
    <rPh sb="1" eb="3">
      <t>シヨウ</t>
    </rPh>
    <rPh sb="4" eb="5">
      <t>ク</t>
    </rPh>
    <rPh sb="6" eb="7">
      <t>ア</t>
    </rPh>
    <rPh sb="10" eb="11">
      <t>レイ</t>
    </rPh>
    <rPh sb="12" eb="15">
      <t>キバンアツ</t>
    </rPh>
    <rPh sb="17" eb="20">
      <t>ドウハクアツ</t>
    </rPh>
    <rPh sb="27" eb="29">
      <t>セイゾウ</t>
    </rPh>
    <rPh sb="33" eb="35">
      <t>バアイ</t>
    </rPh>
    <phoneticPr fontId="1"/>
  </si>
  <si>
    <t>　事前に自動見積もりでご確認ください。</t>
    <rPh sb="1" eb="3">
      <t>ジゼン</t>
    </rPh>
    <rPh sb="4" eb="8">
      <t>ジドウミツ</t>
    </rPh>
    <rPh sb="12" eb="14">
      <t>カクニン</t>
    </rPh>
    <phoneticPr fontId="1"/>
  </si>
  <si>
    <t>https://unicraft-jp.com/agreement.shtml</t>
    <phoneticPr fontId="1"/>
  </si>
  <si>
    <t>・保証規定・免責事項について、必ず以下のページをご確認の上、ご依頼ください。</t>
    <rPh sb="1" eb="5">
      <t>ホショウキテイ</t>
    </rPh>
    <rPh sb="6" eb="10">
      <t>メンセキジコウ</t>
    </rPh>
    <rPh sb="15" eb="16">
      <t>カナラ</t>
    </rPh>
    <rPh sb="17" eb="19">
      <t>イカ</t>
    </rPh>
    <rPh sb="25" eb="27">
      <t>カクニン</t>
    </rPh>
    <rPh sb="28" eb="29">
      <t>ウエ</t>
    </rPh>
    <rPh sb="31" eb="33">
      <t>イライ</t>
    </rPh>
    <phoneticPr fontId="1"/>
  </si>
  <si>
    <t>・商社様を通したお取引きについては以下のページをご覧ください。</t>
    <rPh sb="17" eb="19">
      <t>イカ</t>
    </rPh>
    <rPh sb="25" eb="26">
      <t>ラン</t>
    </rPh>
    <phoneticPr fontId="1"/>
  </si>
  <si>
    <t>https://unicraft-jp.com/pcb/trading.shtml</t>
    <phoneticPr fontId="1"/>
  </si>
  <si>
    <t>・基板製造の仕様書は本帳票のフォーマットのみで承っております。</t>
    <rPh sb="1" eb="5">
      <t>キバンセイゾウ</t>
    </rPh>
    <rPh sb="6" eb="9">
      <t>シヨウショ</t>
    </rPh>
    <rPh sb="10" eb="13">
      <t>ホンチョウヒョウ</t>
    </rPh>
    <rPh sb="23" eb="24">
      <t>ウケタマワ</t>
    </rPh>
    <phoneticPr fontId="1"/>
  </si>
  <si>
    <t>　自動で取り込みますので、例え下記と同じ項目が記載されていても様式違いでは</t>
    <rPh sb="1" eb="3">
      <t>ジドウ</t>
    </rPh>
    <rPh sb="4" eb="5">
      <t>ト</t>
    </rPh>
    <rPh sb="6" eb="7">
      <t>コ</t>
    </rPh>
    <rPh sb="13" eb="14">
      <t>タト</t>
    </rPh>
    <rPh sb="15" eb="17">
      <t>カキ</t>
    </rPh>
    <rPh sb="18" eb="19">
      <t>オナ</t>
    </rPh>
    <rPh sb="20" eb="22">
      <t>コウモク</t>
    </rPh>
    <rPh sb="23" eb="25">
      <t>キサイ</t>
    </rPh>
    <rPh sb="31" eb="34">
      <t>ヨウシキチガ</t>
    </rPh>
    <phoneticPr fontId="1"/>
  </si>
  <si>
    <t>　承ることができませんのでご了承ください。</t>
    <rPh sb="1" eb="2">
      <t>ウケタマワ</t>
    </rPh>
    <rPh sb="14" eb="16">
      <t>リョウショウ</t>
    </rPh>
    <phoneticPr fontId="1"/>
  </si>
  <si>
    <t>お見積もりのご依頼は基本的にユニクラフトホームページの見積もりフォームからの送信をお願いしておりますが、</t>
    <rPh sb="1" eb="3">
      <t>ミツ</t>
    </rPh>
    <rPh sb="7" eb="9">
      <t>イライ</t>
    </rPh>
    <rPh sb="10" eb="13">
      <t>キホンテキ</t>
    </rPh>
    <rPh sb="27" eb="29">
      <t>ミツ</t>
    </rPh>
    <rPh sb="38" eb="40">
      <t>ソウシン</t>
    </rPh>
    <phoneticPr fontId="1"/>
  </si>
  <si>
    <t>メールでのお見積もりをご希望の場合は本帳票と製造データを添付してメールでご送付ください。</t>
    <rPh sb="6" eb="8">
      <t>ミツ</t>
    </rPh>
    <rPh sb="12" eb="14">
      <t>キボウ</t>
    </rPh>
    <rPh sb="15" eb="17">
      <t>バアイ</t>
    </rPh>
    <rPh sb="18" eb="21">
      <t>ホンチョウヒョウ</t>
    </rPh>
    <phoneticPr fontId="1"/>
  </si>
  <si>
    <t>自動で取り込みますので、例え下記と同じ項目が記載されていても様式違いでは承ることができませんのでご了承ください。</t>
    <rPh sb="0" eb="2">
      <t>ジドウ</t>
    </rPh>
    <rPh sb="3" eb="4">
      <t>ト</t>
    </rPh>
    <rPh sb="5" eb="6">
      <t>コ</t>
    </rPh>
    <rPh sb="12" eb="13">
      <t>タト</t>
    </rPh>
    <rPh sb="14" eb="16">
      <t>カキ</t>
    </rPh>
    <rPh sb="17" eb="18">
      <t>オナ</t>
    </rPh>
    <rPh sb="19" eb="21">
      <t>コウモク</t>
    </rPh>
    <rPh sb="22" eb="24">
      <t>キサイ</t>
    </rPh>
    <rPh sb="30" eb="33">
      <t>ヨウシキチガ</t>
    </rPh>
    <phoneticPr fontId="1"/>
  </si>
  <si>
    <t>なお、本帳票の代わりに、見積フォームからダウロードできる製造条件ファイル（UPPファイル）でもご依頼可能です。</t>
    <rPh sb="3" eb="6">
      <t>ホンチョウヒョウ</t>
    </rPh>
    <rPh sb="7" eb="8">
      <t>カ</t>
    </rPh>
    <rPh sb="12" eb="14">
      <t>ミツモリ</t>
    </rPh>
    <rPh sb="28" eb="32">
      <t>セイゾウジョウケン</t>
    </rPh>
    <rPh sb="48" eb="52">
      <t>イライカノウ</t>
    </rPh>
    <phoneticPr fontId="1"/>
  </si>
  <si>
    <t>ログイン後に「再注文（再製造）お見積もり」をクリック</t>
    <rPh sb="4" eb="5">
      <t>ゴ</t>
    </rPh>
    <phoneticPr fontId="1"/>
  </si>
  <si>
    <t>これより下のセルは編集しないでください（ユニクラフト使用欄）</t>
    <rPh sb="4" eb="5">
      <t>シタ</t>
    </rPh>
    <rPh sb="9" eb="11">
      <t>ヘンシュウ</t>
    </rPh>
    <rPh sb="26" eb="29">
      <t>シヨウラン</t>
    </rPh>
    <phoneticPr fontId="1"/>
  </si>
  <si>
    <t>特急、超特急は高額になりますので、事前に自動見積もりで価格をご確認ください。</t>
    <rPh sb="0" eb="2">
      <t>トッキュウ</t>
    </rPh>
    <rPh sb="3" eb="6">
      <t>チョウトッキュウ</t>
    </rPh>
    <rPh sb="7" eb="9">
      <t>コウガク</t>
    </rPh>
    <rPh sb="17" eb="19">
      <t>ジゼン</t>
    </rPh>
    <rPh sb="20" eb="24">
      <t>ジドウミツ</t>
    </rPh>
    <rPh sb="27" eb="29">
      <t>カカク</t>
    </rPh>
    <rPh sb="31" eb="33">
      <t>カクニン</t>
    </rPh>
    <phoneticPr fontId="1"/>
  </si>
  <si>
    <t>Ver.1.1.0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</si>
</sst>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b/>
      <sz val="14"/>
      <color rgb="FF000000"/>
      <name val="Meiryo"/>
      <family val="3"/>
      <charset val="128"/>
    </font>
    <font>
      <sz val="14"/>
      <color rgb="FF000000"/>
      <name val="Meiryo"/>
      <family val="3"/>
      <charset val="128"/>
    </font>
    <font>
      <sz val="11"/>
      <color theme="7" tint="-0.499984740745262"/>
      <name val="游ゴシック"/>
      <family val="2"/>
      <charset val="128"/>
      <scheme val="minor"/>
    </font>
    <font>
      <b/>
      <sz val="11"/>
      <color rgb="FFFF0000"/>
      <name val="游ゴシック"/>
      <family val="3"/>
      <charset val="128"/>
      <scheme val="minor"/>
    </font>
    <font>
      <b/>
      <sz val="11"/>
      <color theme="1"/>
      <name val="游ゴシック"/>
      <family val="3"/>
      <charset val="128"/>
      <scheme val="minor"/>
    </font>
    <font>
      <b/>
      <sz val="11"/>
      <color theme="4" tint="-0.249977111117893"/>
      <name val="游ゴシック"/>
      <family val="3"/>
      <charset val="128"/>
      <scheme val="minor"/>
    </font>
    <font>
      <u/>
      <sz val="11"/>
      <color theme="10"/>
      <name val="游ゴシック"/>
      <family val="2"/>
      <charset val="128"/>
      <scheme val="minor"/>
    </font>
    <font>
      <b/>
      <sz val="10"/>
      <color theme="1"/>
      <name val="游ゴシック"/>
      <family val="3"/>
      <charset val="128"/>
      <scheme val="minor"/>
    </font>
    <font>
      <sz val="11"/>
      <color rgb="FFFF0000"/>
      <name val="游ゴシック"/>
      <family val="2"/>
      <charset val="128"/>
      <scheme val="minor"/>
    </font>
    <font>
      <sz val="11"/>
      <color theme="0" tint="-0.249977111117893"/>
      <name val="游ゴシック"/>
      <family val="3"/>
      <charset val="128"/>
      <scheme val="minor"/>
    </font>
    <font>
      <b/>
      <sz val="14"/>
      <color theme="1" tint="0.249977111117893"/>
      <name val="游ゴシック"/>
      <family val="3"/>
      <charset val="128"/>
      <scheme val="minor"/>
    </font>
    <font>
      <b/>
      <sz val="14"/>
      <color rgb="FFFF0000"/>
      <name val="游ゴシック"/>
      <family val="3"/>
      <charset val="128"/>
      <scheme val="minor"/>
    </font>
    <font>
      <b/>
      <u/>
      <sz val="14"/>
      <color theme="10"/>
      <name val="游ゴシック"/>
      <family val="3"/>
      <charset val="128"/>
      <scheme val="minor"/>
    </font>
    <font>
      <b/>
      <sz val="12"/>
      <color theme="1"/>
      <name val="游ゴシック"/>
      <family val="3"/>
      <charset val="128"/>
      <scheme val="minor"/>
    </font>
    <font>
      <b/>
      <u/>
      <sz val="12"/>
      <color theme="10"/>
      <name val="游ゴシック"/>
      <family val="3"/>
      <charset val="128"/>
      <scheme val="minor"/>
    </font>
    <font>
      <b/>
      <sz val="18"/>
      <color theme="5" tint="-0.249977111117893"/>
      <name val="游ゴシック"/>
      <family val="3"/>
      <charset val="128"/>
      <scheme val="minor"/>
    </font>
    <font>
      <b/>
      <sz val="11"/>
      <color theme="0" tint="-0.499984740745262"/>
      <name val="游ゴシック"/>
      <family val="3"/>
      <charset val="128"/>
      <scheme val="minor"/>
    </font>
    <font>
      <b/>
      <u/>
      <sz val="11"/>
      <color theme="10"/>
      <name val="游ゴシック"/>
      <family val="3"/>
      <charset val="128"/>
      <scheme val="minor"/>
    </font>
    <font>
      <b/>
      <u/>
      <sz val="18"/>
      <color theme="1"/>
      <name val="游ゴシック"/>
      <family val="3"/>
      <charset val="128"/>
      <scheme val="minor"/>
    </font>
    <font>
      <b/>
      <sz val="11"/>
      <name val="游ゴシック"/>
      <family val="3"/>
      <charset val="128"/>
      <scheme val="minor"/>
    </font>
    <font>
      <sz val="11"/>
      <color theme="0" tint="-0.499984740745262"/>
      <name val="游ゴシック"/>
      <family val="2"/>
      <charset val="128"/>
      <scheme val="minor"/>
    </font>
    <font>
      <u/>
      <sz val="11"/>
      <color theme="0" tint="-0.499984740745262"/>
      <name val="游ゴシック"/>
      <family val="2"/>
      <charset val="128"/>
      <scheme val="minor"/>
    </font>
    <font>
      <sz val="10"/>
      <color theme="0" tint="-0.499984740745262"/>
      <name val="Meiryo"/>
      <family val="3"/>
      <charset val="128"/>
    </font>
    <font>
      <sz val="11"/>
      <color theme="0" tint="-0.499984740745262"/>
      <name val="游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92D050"/>
        <bgColor indexed="64"/>
      </patternFill>
    </fill>
    <fill>
      <patternFill patternType="solid">
        <fgColor theme="0" tint="-0.14999847407452621"/>
        <bgColor indexed="64"/>
      </patternFill>
    </fill>
  </fills>
  <borders count="14">
    <border>
      <left/>
      <right/>
      <top/>
      <bottom/>
      <diagonal/>
    </border>
    <border>
      <left/>
      <right/>
      <top/>
      <bottom style="hair">
        <color auto="1"/>
      </bottom>
      <diagonal/>
    </border>
    <border>
      <left/>
      <right/>
      <top style="hair">
        <color auto="1"/>
      </top>
      <bottom/>
      <diagonal/>
    </border>
    <border>
      <left style="medium">
        <color theme="5" tint="-0.499984740745262"/>
      </left>
      <right/>
      <top style="medium">
        <color theme="5" tint="-0.499984740745262"/>
      </top>
      <bottom style="medium">
        <color theme="5" tint="-0.499984740745262"/>
      </bottom>
      <diagonal/>
    </border>
    <border>
      <left/>
      <right/>
      <top style="medium">
        <color theme="5" tint="-0.499984740745262"/>
      </top>
      <bottom style="medium">
        <color theme="5" tint="-0.499984740745262"/>
      </bottom>
      <diagonal/>
    </border>
    <border>
      <left/>
      <right style="medium">
        <color theme="5" tint="-0.499984740745262"/>
      </right>
      <top style="medium">
        <color theme="5" tint="-0.499984740745262"/>
      </top>
      <bottom style="medium">
        <color theme="5" tint="-0.499984740745262"/>
      </bottom>
      <diagonal/>
    </border>
    <border>
      <left style="medium">
        <color theme="5" tint="-0.499984740745262"/>
      </left>
      <right/>
      <top style="medium">
        <color theme="5" tint="-0.499984740745262"/>
      </top>
      <bottom/>
      <diagonal/>
    </border>
    <border>
      <left/>
      <right/>
      <top style="medium">
        <color theme="5" tint="-0.499984740745262"/>
      </top>
      <bottom/>
      <diagonal/>
    </border>
    <border>
      <left/>
      <right style="medium">
        <color theme="5" tint="-0.499984740745262"/>
      </right>
      <top style="medium">
        <color theme="5" tint="-0.499984740745262"/>
      </top>
      <bottom/>
      <diagonal/>
    </border>
    <border>
      <left style="medium">
        <color theme="5" tint="-0.499984740745262"/>
      </left>
      <right/>
      <top/>
      <bottom/>
      <diagonal/>
    </border>
    <border>
      <left/>
      <right style="medium">
        <color theme="5" tint="-0.499984740745262"/>
      </right>
      <top/>
      <bottom/>
      <diagonal/>
    </border>
    <border>
      <left style="medium">
        <color theme="5" tint="-0.499984740745262"/>
      </left>
      <right/>
      <top/>
      <bottom style="medium">
        <color theme="5" tint="-0.499984740745262"/>
      </bottom>
      <diagonal/>
    </border>
    <border>
      <left/>
      <right/>
      <top/>
      <bottom style="medium">
        <color theme="5" tint="-0.499984740745262"/>
      </bottom>
      <diagonal/>
    </border>
    <border>
      <left/>
      <right style="medium">
        <color theme="5" tint="-0.499984740745262"/>
      </right>
      <top/>
      <bottom style="medium">
        <color theme="5" tint="-0.499984740745262"/>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57">
    <xf numFmtId="0" fontId="0" fillId="0" borderId="0" xfId="0">
      <alignment vertical="center"/>
    </xf>
    <xf numFmtId="0" fontId="0" fillId="2" borderId="0" xfId="0" applyFill="1">
      <alignment vertical="center"/>
    </xf>
    <xf numFmtId="0" fontId="3" fillId="2" borderId="0" xfId="0" applyFont="1" applyFill="1">
      <alignment vertical="center"/>
    </xf>
    <xf numFmtId="0" fontId="4" fillId="2" borderId="0" xfId="0" applyFont="1" applyFill="1">
      <alignment vertical="center"/>
    </xf>
    <xf numFmtId="0" fontId="6" fillId="2" borderId="0" xfId="0" applyFont="1" applyFill="1">
      <alignment vertical="center"/>
    </xf>
    <xf numFmtId="0" fontId="7" fillId="2" borderId="0" xfId="0" applyFont="1" applyFill="1">
      <alignment vertical="center"/>
    </xf>
    <xf numFmtId="0" fontId="8" fillId="2" borderId="0" xfId="0" applyFont="1" applyFill="1">
      <alignment vertical="center"/>
    </xf>
    <xf numFmtId="0" fontId="0" fillId="2" borderId="1" xfId="0" applyFill="1" applyBorder="1">
      <alignment vertical="center"/>
    </xf>
    <xf numFmtId="0" fontId="8" fillId="2" borderId="1" xfId="0" applyFont="1" applyFill="1" applyBorder="1">
      <alignment vertical="center"/>
    </xf>
    <xf numFmtId="0" fontId="0" fillId="2" borderId="2" xfId="0" applyFill="1" applyBorder="1">
      <alignment vertical="center"/>
    </xf>
    <xf numFmtId="0" fontId="8" fillId="2" borderId="2" xfId="0" applyFont="1" applyFill="1" applyBorder="1">
      <alignment vertical="center"/>
    </xf>
    <xf numFmtId="0" fontId="0" fillId="0" borderId="1" xfId="0" applyBorder="1">
      <alignment vertical="center"/>
    </xf>
    <xf numFmtId="0" fontId="8" fillId="2" borderId="0" xfId="0" applyFont="1" applyFill="1" applyAlignment="1">
      <alignment horizontal="right" vertical="center"/>
    </xf>
    <xf numFmtId="0" fontId="12" fillId="2" borderId="0" xfId="0" applyFont="1" applyFill="1" applyAlignment="1">
      <alignment horizontal="left" vertical="top" wrapText="1"/>
    </xf>
    <xf numFmtId="0" fontId="11" fillId="2" borderId="0" xfId="0" applyFont="1" applyFill="1">
      <alignment vertical="center"/>
    </xf>
    <xf numFmtId="0" fontId="2" fillId="2" borderId="0" xfId="0" applyFont="1" applyFill="1">
      <alignment vertical="center"/>
    </xf>
    <xf numFmtId="0" fontId="14" fillId="2" borderId="0" xfId="0" applyFont="1" applyFill="1">
      <alignment vertical="center"/>
    </xf>
    <xf numFmtId="0" fontId="16" fillId="2" borderId="0" xfId="0" applyFont="1" applyFill="1">
      <alignment vertical="center"/>
    </xf>
    <xf numFmtId="0" fontId="5" fillId="4" borderId="5" xfId="0" applyFont="1" applyFill="1" applyBorder="1">
      <alignment vertical="center"/>
    </xf>
    <xf numFmtId="0" fontId="18" fillId="2" borderId="0" xfId="0" applyFont="1" applyFill="1">
      <alignment vertical="center"/>
    </xf>
    <xf numFmtId="0" fontId="19" fillId="2" borderId="0" xfId="0" applyFont="1" applyFill="1" applyAlignment="1">
      <alignment horizontal="right" vertical="center"/>
    </xf>
    <xf numFmtId="0" fontId="21" fillId="2" borderId="0" xfId="0" applyFont="1" applyFill="1">
      <alignment vertical="center"/>
    </xf>
    <xf numFmtId="0" fontId="22" fillId="6" borderId="0" xfId="0" applyFont="1" applyFill="1">
      <alignment vertical="center"/>
    </xf>
    <xf numFmtId="0" fontId="0" fillId="6" borderId="0" xfId="0" applyFill="1">
      <alignment vertical="center"/>
    </xf>
    <xf numFmtId="0" fontId="8" fillId="6" borderId="0" xfId="0" applyFont="1" applyFill="1" applyProtection="1">
      <alignment vertical="center"/>
      <protection locked="0"/>
    </xf>
    <xf numFmtId="0" fontId="0" fillId="6" borderId="0" xfId="0" applyFill="1" applyProtection="1">
      <alignment vertical="center"/>
      <protection locked="0"/>
    </xf>
    <xf numFmtId="0" fontId="23" fillId="2" borderId="0" xfId="0" applyFont="1" applyFill="1">
      <alignment vertical="center"/>
    </xf>
    <xf numFmtId="0" fontId="23" fillId="2" borderId="1" xfId="0" applyFont="1" applyFill="1" applyBorder="1">
      <alignment vertical="center"/>
    </xf>
    <xf numFmtId="0" fontId="23" fillId="2" borderId="2" xfId="0" applyFont="1" applyFill="1" applyBorder="1">
      <alignment vertical="center"/>
    </xf>
    <xf numFmtId="0" fontId="23" fillId="2" borderId="0" xfId="0" applyFont="1" applyFill="1" applyAlignment="1">
      <alignment vertical="top"/>
    </xf>
    <xf numFmtId="0" fontId="25" fillId="0" borderId="0" xfId="0" applyFont="1">
      <alignment vertical="center"/>
    </xf>
    <xf numFmtId="0" fontId="24" fillId="2" borderId="0" xfId="1" applyFont="1" applyFill="1">
      <alignment vertical="center"/>
    </xf>
    <xf numFmtId="0" fontId="23" fillId="6" borderId="0" xfId="0" applyFont="1" applyFill="1">
      <alignment vertical="center"/>
    </xf>
    <xf numFmtId="0" fontId="23" fillId="6" borderId="0" xfId="0" applyFont="1" applyFill="1" applyProtection="1">
      <alignment vertical="center"/>
      <protection locked="0"/>
    </xf>
    <xf numFmtId="0" fontId="26" fillId="2" borderId="0" xfId="0" applyFont="1" applyFill="1" applyAlignment="1">
      <alignment horizontal="left" vertical="top" wrapText="1"/>
    </xf>
    <xf numFmtId="0" fontId="17" fillId="2" borderId="0" xfId="1" applyFont="1" applyFill="1" applyAlignment="1" applyProtection="1">
      <alignment vertical="center"/>
      <protection locked="0"/>
    </xf>
    <xf numFmtId="0" fontId="17" fillId="2" borderId="0" xfId="1" applyFont="1" applyFill="1" applyAlignment="1" applyProtection="1">
      <alignment horizontal="left" vertical="center"/>
      <protection locked="0"/>
    </xf>
    <xf numFmtId="0" fontId="20" fillId="2" borderId="0" xfId="1" applyFont="1" applyFill="1" applyProtection="1">
      <alignment vertical="center"/>
      <protection locked="0"/>
    </xf>
    <xf numFmtId="0" fontId="24" fillId="2" borderId="0" xfId="1" applyFont="1" applyFill="1" applyAlignment="1" applyProtection="1">
      <alignment vertical="center"/>
      <protection locked="0"/>
    </xf>
    <xf numFmtId="0" fontId="2" fillId="3" borderId="3"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13" fillId="5" borderId="0" xfId="0" applyFont="1" applyFill="1" applyAlignment="1">
      <alignment horizontal="center" vertical="center"/>
    </xf>
    <xf numFmtId="0" fontId="12" fillId="6" borderId="0" xfId="0" applyFont="1" applyFill="1" applyAlignment="1" applyProtection="1">
      <alignment horizontal="left" vertical="top" wrapText="1"/>
      <protection locked="0"/>
    </xf>
    <xf numFmtId="0" fontId="20" fillId="2" borderId="0" xfId="1" applyFont="1" applyFill="1" applyAlignment="1" applyProtection="1">
      <alignment vertical="top"/>
      <protection locked="0"/>
    </xf>
    <xf numFmtId="0" fontId="8" fillId="2" borderId="0" xfId="0" applyFont="1" applyFill="1" applyAlignment="1">
      <alignment horizontal="left" vertical="center"/>
    </xf>
    <xf numFmtId="0" fontId="10" fillId="3" borderId="6" xfId="0" applyFont="1" applyFill="1" applyBorder="1" applyAlignment="1" applyProtection="1">
      <alignment horizontal="left" vertical="top"/>
      <protection locked="0"/>
    </xf>
    <xf numFmtId="0" fontId="10" fillId="3" borderId="7" xfId="0" applyFont="1" applyFill="1" applyBorder="1" applyAlignment="1" applyProtection="1">
      <alignment horizontal="left" vertical="top"/>
      <protection locked="0"/>
    </xf>
    <xf numFmtId="0" fontId="10" fillId="3" borderId="8" xfId="0" applyFont="1" applyFill="1" applyBorder="1" applyAlignment="1" applyProtection="1">
      <alignment horizontal="left" vertical="top"/>
      <protection locked="0"/>
    </xf>
    <xf numFmtId="0" fontId="10" fillId="3" borderId="9" xfId="0" applyFont="1" applyFill="1" applyBorder="1" applyAlignment="1" applyProtection="1">
      <alignment horizontal="left" vertical="top"/>
      <protection locked="0"/>
    </xf>
    <xf numFmtId="0" fontId="10" fillId="3" borderId="0" xfId="0" applyFont="1" applyFill="1" applyAlignment="1" applyProtection="1">
      <alignment horizontal="left" vertical="top"/>
      <protection locked="0"/>
    </xf>
    <xf numFmtId="0" fontId="10" fillId="3" borderId="10" xfId="0" applyFont="1" applyFill="1" applyBorder="1" applyAlignment="1" applyProtection="1">
      <alignment horizontal="left" vertical="top"/>
      <protection locked="0"/>
    </xf>
    <xf numFmtId="0" fontId="10" fillId="3" borderId="11" xfId="0" applyFont="1" applyFill="1" applyBorder="1" applyAlignment="1" applyProtection="1">
      <alignment horizontal="left" vertical="top"/>
      <protection locked="0"/>
    </xf>
    <xf numFmtId="0" fontId="10" fillId="3" borderId="12" xfId="0" applyFont="1" applyFill="1" applyBorder="1" applyAlignment="1" applyProtection="1">
      <alignment horizontal="left" vertical="top"/>
      <protection locked="0"/>
    </xf>
    <xf numFmtId="0" fontId="10" fillId="3" borderId="13" xfId="0" applyFont="1" applyFill="1" applyBorder="1" applyAlignment="1" applyProtection="1">
      <alignment horizontal="left" vertical="top"/>
      <protection locked="0"/>
    </xf>
    <xf numFmtId="0" fontId="15" fillId="2" borderId="0" xfId="1" applyFont="1" applyFill="1" applyProtection="1">
      <alignment vertical="center"/>
      <protection locked="0"/>
    </xf>
    <xf numFmtId="0" fontId="9" fillId="2" borderId="0" xfId="1" applyFill="1" applyAlignment="1" applyProtection="1">
      <alignment vertical="center"/>
      <protection locked="0"/>
    </xf>
  </cellXfs>
  <cellStyles count="2">
    <cellStyle name="ハイパーリンク" xfId="1" builtinId="8"/>
    <cellStyle name="標準" xfId="0" builtinId="0"/>
  </cellStyles>
  <dxfs count="4">
    <dxf>
      <font>
        <color theme="0"/>
      </font>
      <fill>
        <patternFill>
          <bgColor rgb="FFFF0000"/>
        </patternFill>
      </fill>
    </dxf>
    <dxf>
      <font>
        <color theme="0" tint="-0.14996795556505021"/>
      </font>
      <fill>
        <patternFill>
          <bgColor theme="1" tint="0.499984740745262"/>
        </patternFill>
      </fill>
    </dxf>
    <dxf>
      <font>
        <color theme="0" tint="-0.14996795556505021"/>
      </font>
      <fill>
        <patternFill>
          <bgColor theme="1" tint="0.499984740745262"/>
        </patternFill>
      </fill>
    </dxf>
    <dxf>
      <font>
        <color theme="0" tint="-0.14996795556505021"/>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6.png"/><Relationship Id="rId39" Type="http://schemas.openxmlformats.org/officeDocument/2006/relationships/image" Target="../media/image39.png"/><Relationship Id="rId21" Type="http://schemas.openxmlformats.org/officeDocument/2006/relationships/image" Target="../media/image21.png"/><Relationship Id="rId34" Type="http://schemas.openxmlformats.org/officeDocument/2006/relationships/image" Target="../media/image34.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33" Type="http://schemas.openxmlformats.org/officeDocument/2006/relationships/image" Target="../media/image33.png"/><Relationship Id="rId38" Type="http://schemas.openxmlformats.org/officeDocument/2006/relationships/image" Target="../media/image38.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29" Type="http://schemas.openxmlformats.org/officeDocument/2006/relationships/image" Target="../media/image29.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32" Type="http://schemas.openxmlformats.org/officeDocument/2006/relationships/image" Target="../media/image32.png"/><Relationship Id="rId37" Type="http://schemas.openxmlformats.org/officeDocument/2006/relationships/image" Target="../media/image37.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28" Type="http://schemas.openxmlformats.org/officeDocument/2006/relationships/image" Target="../media/image28.png"/><Relationship Id="rId36" Type="http://schemas.openxmlformats.org/officeDocument/2006/relationships/image" Target="../media/image36.png"/><Relationship Id="rId10" Type="http://schemas.openxmlformats.org/officeDocument/2006/relationships/image" Target="../media/image10.png"/><Relationship Id="rId19" Type="http://schemas.openxmlformats.org/officeDocument/2006/relationships/image" Target="../media/image19.png"/><Relationship Id="rId31" Type="http://schemas.openxmlformats.org/officeDocument/2006/relationships/image" Target="../media/image31.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 Id="rId27" Type="http://schemas.openxmlformats.org/officeDocument/2006/relationships/image" Target="../media/image27.png"/><Relationship Id="rId30" Type="http://schemas.openxmlformats.org/officeDocument/2006/relationships/image" Target="../media/image30.png"/><Relationship Id="rId35" Type="http://schemas.openxmlformats.org/officeDocument/2006/relationships/image" Target="../media/image35.png"/><Relationship Id="rId8" Type="http://schemas.openxmlformats.org/officeDocument/2006/relationships/image" Target="../media/image8.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263898</xdr:colOff>
      <xdr:row>9</xdr:row>
      <xdr:rowOff>11206</xdr:rowOff>
    </xdr:from>
    <xdr:to>
      <xdr:col>4</xdr:col>
      <xdr:colOff>58057</xdr:colOff>
      <xdr:row>11</xdr:row>
      <xdr:rowOff>23472</xdr:rowOff>
    </xdr:to>
    <xdr:pic>
      <xdr:nvPicPr>
        <xdr:cNvPr id="2" name="図 1">
          <a:extLst>
            <a:ext uri="{FF2B5EF4-FFF2-40B4-BE49-F238E27FC236}">
              <a16:creationId xmlns:a16="http://schemas.microsoft.com/office/drawing/2014/main" id="{79FD014F-8CC9-14A2-23B1-6D4C0A7A5E4B}"/>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263898" y="1916206"/>
          <a:ext cx="1699159" cy="488516"/>
        </a:xfrm>
        <a:prstGeom prst="rect">
          <a:avLst/>
        </a:prstGeom>
      </xdr:spPr>
    </xdr:pic>
    <xdr:clientData/>
  </xdr:twoCellAnchor>
  <xdr:twoCellAnchor editAs="oneCell">
    <xdr:from>
      <xdr:col>0</xdr:col>
      <xdr:colOff>255494</xdr:colOff>
      <xdr:row>20</xdr:row>
      <xdr:rowOff>49305</xdr:rowOff>
    </xdr:from>
    <xdr:to>
      <xdr:col>3</xdr:col>
      <xdr:colOff>141030</xdr:colOff>
      <xdr:row>22</xdr:row>
      <xdr:rowOff>57087</xdr:rowOff>
    </xdr:to>
    <xdr:pic>
      <xdr:nvPicPr>
        <xdr:cNvPr id="3" name="図 2">
          <a:extLst>
            <a:ext uri="{FF2B5EF4-FFF2-40B4-BE49-F238E27FC236}">
              <a16:creationId xmlns:a16="http://schemas.microsoft.com/office/drawing/2014/main" id="{1B5F0F26-2909-9CF1-B48C-7B58D9FB118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blip>
        <a:stretch>
          <a:fillRect/>
        </a:stretch>
      </xdr:blipFill>
      <xdr:spPr>
        <a:xfrm>
          <a:off x="255494" y="4030755"/>
          <a:ext cx="1314286" cy="493557"/>
        </a:xfrm>
        <a:prstGeom prst="rect">
          <a:avLst/>
        </a:prstGeom>
      </xdr:spPr>
    </xdr:pic>
    <xdr:clientData/>
  </xdr:twoCellAnchor>
  <xdr:twoCellAnchor editAs="oneCell">
    <xdr:from>
      <xdr:col>0</xdr:col>
      <xdr:colOff>276225</xdr:colOff>
      <xdr:row>25</xdr:row>
      <xdr:rowOff>57150</xdr:rowOff>
    </xdr:from>
    <xdr:to>
      <xdr:col>2</xdr:col>
      <xdr:colOff>409439</xdr:colOff>
      <xdr:row>27</xdr:row>
      <xdr:rowOff>18995</xdr:rowOff>
    </xdr:to>
    <xdr:pic>
      <xdr:nvPicPr>
        <xdr:cNvPr id="4" name="図 3">
          <a:extLst>
            <a:ext uri="{FF2B5EF4-FFF2-40B4-BE49-F238E27FC236}">
              <a16:creationId xmlns:a16="http://schemas.microsoft.com/office/drawing/2014/main" id="{CAD10A92-7D5B-60AD-14F3-120D1B5A0640}"/>
            </a:ext>
          </a:extLst>
        </xdr:cNvPr>
        <xdr:cNvPicPr>
          <a:picLocks noChangeAspect="1"/>
        </xdr:cNvPicPr>
      </xdr:nvPicPr>
      <xdr:blipFill>
        <a:blip xmlns:r="http://schemas.openxmlformats.org/officeDocument/2006/relationships" r:embed="rId3"/>
        <a:stretch>
          <a:fillRect/>
        </a:stretch>
      </xdr:blipFill>
      <xdr:spPr>
        <a:xfrm>
          <a:off x="276225" y="6029325"/>
          <a:ext cx="1085714" cy="438095"/>
        </a:xfrm>
        <a:prstGeom prst="rect">
          <a:avLst/>
        </a:prstGeom>
      </xdr:spPr>
    </xdr:pic>
    <xdr:clientData/>
  </xdr:twoCellAnchor>
  <xdr:twoCellAnchor editAs="oneCell">
    <xdr:from>
      <xdr:col>0</xdr:col>
      <xdr:colOff>266700</xdr:colOff>
      <xdr:row>39</xdr:row>
      <xdr:rowOff>47625</xdr:rowOff>
    </xdr:from>
    <xdr:to>
      <xdr:col>3</xdr:col>
      <xdr:colOff>114140</xdr:colOff>
      <xdr:row>41</xdr:row>
      <xdr:rowOff>47564</xdr:rowOff>
    </xdr:to>
    <xdr:pic>
      <xdr:nvPicPr>
        <xdr:cNvPr id="6" name="図 5">
          <a:extLst>
            <a:ext uri="{FF2B5EF4-FFF2-40B4-BE49-F238E27FC236}">
              <a16:creationId xmlns:a16="http://schemas.microsoft.com/office/drawing/2014/main" id="{6C75FEBB-8BB0-2B2D-919D-995F8C2C0FEB}"/>
            </a:ext>
          </a:extLst>
        </xdr:cNvPr>
        <xdr:cNvPicPr>
          <a:picLocks noChangeAspect="1"/>
        </xdr:cNvPicPr>
      </xdr:nvPicPr>
      <xdr:blipFill>
        <a:blip xmlns:r="http://schemas.openxmlformats.org/officeDocument/2006/relationships" r:embed="rId4"/>
        <a:stretch>
          <a:fillRect/>
        </a:stretch>
      </xdr:blipFill>
      <xdr:spPr>
        <a:xfrm>
          <a:off x="266700" y="9525000"/>
          <a:ext cx="1276190" cy="485714"/>
        </a:xfrm>
        <a:prstGeom prst="rect">
          <a:avLst/>
        </a:prstGeom>
      </xdr:spPr>
    </xdr:pic>
    <xdr:clientData/>
  </xdr:twoCellAnchor>
  <xdr:twoCellAnchor editAs="oneCell">
    <xdr:from>
      <xdr:col>0</xdr:col>
      <xdr:colOff>285750</xdr:colOff>
      <xdr:row>44</xdr:row>
      <xdr:rowOff>76200</xdr:rowOff>
    </xdr:from>
    <xdr:to>
      <xdr:col>2</xdr:col>
      <xdr:colOff>95155</xdr:colOff>
      <xdr:row>46</xdr:row>
      <xdr:rowOff>47568</xdr:rowOff>
    </xdr:to>
    <xdr:pic>
      <xdr:nvPicPr>
        <xdr:cNvPr id="8" name="図 7">
          <a:extLst>
            <a:ext uri="{FF2B5EF4-FFF2-40B4-BE49-F238E27FC236}">
              <a16:creationId xmlns:a16="http://schemas.microsoft.com/office/drawing/2014/main" id="{A88E8061-BE7B-53D7-7256-C4D3A8D9C79D}"/>
            </a:ext>
          </a:extLst>
        </xdr:cNvPr>
        <xdr:cNvPicPr>
          <a:picLocks noChangeAspect="1"/>
        </xdr:cNvPicPr>
      </xdr:nvPicPr>
      <xdr:blipFill>
        <a:blip xmlns:r="http://schemas.openxmlformats.org/officeDocument/2006/relationships" r:embed="rId5"/>
        <a:stretch>
          <a:fillRect/>
        </a:stretch>
      </xdr:blipFill>
      <xdr:spPr>
        <a:xfrm>
          <a:off x="285750" y="10115550"/>
          <a:ext cx="761905" cy="457143"/>
        </a:xfrm>
        <a:prstGeom prst="rect">
          <a:avLst/>
        </a:prstGeom>
      </xdr:spPr>
    </xdr:pic>
    <xdr:clientData/>
  </xdr:twoCellAnchor>
  <xdr:twoCellAnchor editAs="oneCell">
    <xdr:from>
      <xdr:col>4</xdr:col>
      <xdr:colOff>419101</xdr:colOff>
      <xdr:row>44</xdr:row>
      <xdr:rowOff>97166</xdr:rowOff>
    </xdr:from>
    <xdr:to>
      <xdr:col>11</xdr:col>
      <xdr:colOff>276225</xdr:colOff>
      <xdr:row>47</xdr:row>
      <xdr:rowOff>219075</xdr:rowOff>
    </xdr:to>
    <xdr:pic>
      <xdr:nvPicPr>
        <xdr:cNvPr id="9" name="図 8">
          <a:extLst>
            <a:ext uri="{FF2B5EF4-FFF2-40B4-BE49-F238E27FC236}">
              <a16:creationId xmlns:a16="http://schemas.microsoft.com/office/drawing/2014/main" id="{60BDA735-B27B-2C51-9B7D-C724343657BB}"/>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324101" y="11327141"/>
          <a:ext cx="3190874" cy="9220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66676</xdr:colOff>
      <xdr:row>39</xdr:row>
      <xdr:rowOff>190500</xdr:rowOff>
    </xdr:from>
    <xdr:to>
      <xdr:col>11</xdr:col>
      <xdr:colOff>200026</xdr:colOff>
      <xdr:row>43</xdr:row>
      <xdr:rowOff>178482</xdr:rowOff>
    </xdr:to>
    <xdr:pic>
      <xdr:nvPicPr>
        <xdr:cNvPr id="10" name="図 9">
          <a:extLst>
            <a:ext uri="{FF2B5EF4-FFF2-40B4-BE49-F238E27FC236}">
              <a16:creationId xmlns:a16="http://schemas.microsoft.com/office/drawing/2014/main" id="{F654E710-D568-BB9C-3AB4-5A5BC34EF592}"/>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924176" y="9667875"/>
          <a:ext cx="2514600" cy="10262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276225</xdr:colOff>
      <xdr:row>34</xdr:row>
      <xdr:rowOff>76200</xdr:rowOff>
    </xdr:from>
    <xdr:to>
      <xdr:col>2</xdr:col>
      <xdr:colOff>457058</xdr:colOff>
      <xdr:row>36</xdr:row>
      <xdr:rowOff>47568</xdr:rowOff>
    </xdr:to>
    <xdr:pic>
      <xdr:nvPicPr>
        <xdr:cNvPr id="11" name="図 10">
          <a:extLst>
            <a:ext uri="{FF2B5EF4-FFF2-40B4-BE49-F238E27FC236}">
              <a16:creationId xmlns:a16="http://schemas.microsoft.com/office/drawing/2014/main" id="{029E8C8E-8EF2-4FFC-0861-F6F08423F3C5}"/>
            </a:ext>
          </a:extLst>
        </xdr:cNvPr>
        <xdr:cNvPicPr>
          <a:picLocks noChangeAspect="1"/>
        </xdr:cNvPicPr>
      </xdr:nvPicPr>
      <xdr:blipFill>
        <a:blip xmlns:r="http://schemas.openxmlformats.org/officeDocument/2006/relationships" r:embed="rId8"/>
        <a:stretch>
          <a:fillRect/>
        </a:stretch>
      </xdr:blipFill>
      <xdr:spPr>
        <a:xfrm>
          <a:off x="276225" y="8277225"/>
          <a:ext cx="1133333" cy="457143"/>
        </a:xfrm>
        <a:prstGeom prst="rect">
          <a:avLst/>
        </a:prstGeom>
      </xdr:spPr>
    </xdr:pic>
    <xdr:clientData/>
  </xdr:twoCellAnchor>
  <xdr:twoCellAnchor editAs="oneCell">
    <xdr:from>
      <xdr:col>6</xdr:col>
      <xdr:colOff>390526</xdr:colOff>
      <xdr:row>36</xdr:row>
      <xdr:rowOff>38100</xdr:rowOff>
    </xdr:from>
    <xdr:to>
      <xdr:col>10</xdr:col>
      <xdr:colOff>28576</xdr:colOff>
      <xdr:row>38</xdr:row>
      <xdr:rowOff>37208</xdr:rowOff>
    </xdr:to>
    <xdr:pic>
      <xdr:nvPicPr>
        <xdr:cNvPr id="12" name="図 11">
          <a:extLst>
            <a:ext uri="{FF2B5EF4-FFF2-40B4-BE49-F238E27FC236}">
              <a16:creationId xmlns:a16="http://schemas.microsoft.com/office/drawing/2014/main" id="{C4B7280C-589B-43F6-7E7D-42C58AE0D271}"/>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248026" y="8724900"/>
          <a:ext cx="1543050" cy="5515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266700</xdr:colOff>
      <xdr:row>48</xdr:row>
      <xdr:rowOff>57150</xdr:rowOff>
    </xdr:from>
    <xdr:to>
      <xdr:col>2</xdr:col>
      <xdr:colOff>428486</xdr:colOff>
      <xdr:row>50</xdr:row>
      <xdr:rowOff>18994</xdr:rowOff>
    </xdr:to>
    <xdr:pic>
      <xdr:nvPicPr>
        <xdr:cNvPr id="13" name="図 12">
          <a:extLst>
            <a:ext uri="{FF2B5EF4-FFF2-40B4-BE49-F238E27FC236}">
              <a16:creationId xmlns:a16="http://schemas.microsoft.com/office/drawing/2014/main" id="{29AE39DF-2A20-5624-D0DC-CB64F18C0B2B}"/>
            </a:ext>
          </a:extLst>
        </xdr:cNvPr>
        <xdr:cNvPicPr>
          <a:picLocks noChangeAspect="1"/>
        </xdr:cNvPicPr>
      </xdr:nvPicPr>
      <xdr:blipFill>
        <a:blip xmlns:r="http://schemas.openxmlformats.org/officeDocument/2006/relationships" r:embed="rId10">
          <a:clrChange>
            <a:clrFrom>
              <a:srgbClr val="FFFFFF"/>
            </a:clrFrom>
            <a:clrTo>
              <a:srgbClr val="FFFFFF">
                <a:alpha val="0"/>
              </a:srgbClr>
            </a:clrTo>
          </a:clrChange>
        </a:blip>
        <a:stretch>
          <a:fillRect/>
        </a:stretch>
      </xdr:blipFill>
      <xdr:spPr>
        <a:xfrm>
          <a:off x="266700" y="11134725"/>
          <a:ext cx="1114286" cy="447619"/>
        </a:xfrm>
        <a:prstGeom prst="rect">
          <a:avLst/>
        </a:prstGeom>
      </xdr:spPr>
    </xdr:pic>
    <xdr:clientData/>
  </xdr:twoCellAnchor>
  <xdr:twoCellAnchor editAs="oneCell">
    <xdr:from>
      <xdr:col>6</xdr:col>
      <xdr:colOff>342900</xdr:colOff>
      <xdr:row>48</xdr:row>
      <xdr:rowOff>190500</xdr:rowOff>
    </xdr:from>
    <xdr:to>
      <xdr:col>9</xdr:col>
      <xdr:colOff>390525</xdr:colOff>
      <xdr:row>51</xdr:row>
      <xdr:rowOff>123825</xdr:rowOff>
    </xdr:to>
    <xdr:pic>
      <xdr:nvPicPr>
        <xdr:cNvPr id="14" name="図 13">
          <a:extLst>
            <a:ext uri="{FF2B5EF4-FFF2-40B4-BE49-F238E27FC236}">
              <a16:creationId xmlns:a16="http://schemas.microsoft.com/office/drawing/2014/main" id="{AA2E1C21-5770-5151-FFCB-4C0095D20C41}"/>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200400" y="11982450"/>
          <a:ext cx="147637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276225</xdr:colOff>
      <xdr:row>52</xdr:row>
      <xdr:rowOff>85725</xdr:rowOff>
    </xdr:from>
    <xdr:to>
      <xdr:col>2</xdr:col>
      <xdr:colOff>418963</xdr:colOff>
      <xdr:row>54</xdr:row>
      <xdr:rowOff>219014</xdr:rowOff>
    </xdr:to>
    <xdr:pic>
      <xdr:nvPicPr>
        <xdr:cNvPr id="15" name="図 14">
          <a:extLst>
            <a:ext uri="{FF2B5EF4-FFF2-40B4-BE49-F238E27FC236}">
              <a16:creationId xmlns:a16="http://schemas.microsoft.com/office/drawing/2014/main" id="{B9890D6E-77AC-31D6-2134-E5092D828CCE}"/>
            </a:ext>
          </a:extLst>
        </xdr:cNvPr>
        <xdr:cNvPicPr>
          <a:picLocks noChangeAspect="1"/>
        </xdr:cNvPicPr>
      </xdr:nvPicPr>
      <xdr:blipFill>
        <a:blip xmlns:r="http://schemas.openxmlformats.org/officeDocument/2006/relationships" r:embed="rId12"/>
        <a:stretch>
          <a:fillRect/>
        </a:stretch>
      </xdr:blipFill>
      <xdr:spPr>
        <a:xfrm>
          <a:off x="276225" y="11887200"/>
          <a:ext cx="1095238" cy="485714"/>
        </a:xfrm>
        <a:prstGeom prst="rect">
          <a:avLst/>
        </a:prstGeom>
      </xdr:spPr>
    </xdr:pic>
    <xdr:clientData/>
  </xdr:twoCellAnchor>
  <xdr:twoCellAnchor editAs="oneCell">
    <xdr:from>
      <xdr:col>6</xdr:col>
      <xdr:colOff>466725</xdr:colOff>
      <xdr:row>54</xdr:row>
      <xdr:rowOff>66675</xdr:rowOff>
    </xdr:from>
    <xdr:to>
      <xdr:col>9</xdr:col>
      <xdr:colOff>400781</xdr:colOff>
      <xdr:row>57</xdr:row>
      <xdr:rowOff>171449</xdr:rowOff>
    </xdr:to>
    <xdr:pic>
      <xdr:nvPicPr>
        <xdr:cNvPr id="16" name="図 15">
          <a:extLst>
            <a:ext uri="{FF2B5EF4-FFF2-40B4-BE49-F238E27FC236}">
              <a16:creationId xmlns:a16="http://schemas.microsoft.com/office/drawing/2014/main" id="{4EE40744-AF3B-51C5-3822-9859A12F67C6}"/>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3324225" y="13382625"/>
          <a:ext cx="1362806" cy="8000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266700</xdr:colOff>
      <xdr:row>59</xdr:row>
      <xdr:rowOff>0</xdr:rowOff>
    </xdr:from>
    <xdr:to>
      <xdr:col>4</xdr:col>
      <xdr:colOff>428367</xdr:colOff>
      <xdr:row>61</xdr:row>
      <xdr:rowOff>47564</xdr:rowOff>
    </xdr:to>
    <xdr:pic>
      <xdr:nvPicPr>
        <xdr:cNvPr id="17" name="図 16">
          <a:extLst>
            <a:ext uri="{FF2B5EF4-FFF2-40B4-BE49-F238E27FC236}">
              <a16:creationId xmlns:a16="http://schemas.microsoft.com/office/drawing/2014/main" id="{9BF70291-F1F4-6FA2-8ED6-9CC797873A32}"/>
            </a:ext>
          </a:extLst>
        </xdr:cNvPr>
        <xdr:cNvPicPr>
          <a:picLocks noChangeAspect="1"/>
        </xdr:cNvPicPr>
      </xdr:nvPicPr>
      <xdr:blipFill>
        <a:blip xmlns:r="http://schemas.openxmlformats.org/officeDocument/2006/relationships" r:embed="rId14">
          <a:clrChange>
            <a:clrFrom>
              <a:srgbClr val="FFFFFF"/>
            </a:clrFrom>
            <a:clrTo>
              <a:srgbClr val="FFFFFF">
                <a:alpha val="0"/>
              </a:srgbClr>
            </a:clrTo>
          </a:clrChange>
        </a:blip>
        <a:stretch>
          <a:fillRect/>
        </a:stretch>
      </xdr:blipFill>
      <xdr:spPr>
        <a:xfrm>
          <a:off x="266700" y="14230350"/>
          <a:ext cx="2066667" cy="485714"/>
        </a:xfrm>
        <a:prstGeom prst="rect">
          <a:avLst/>
        </a:prstGeom>
      </xdr:spPr>
    </xdr:pic>
    <xdr:clientData/>
  </xdr:twoCellAnchor>
  <xdr:twoCellAnchor editAs="oneCell">
    <xdr:from>
      <xdr:col>5</xdr:col>
      <xdr:colOff>295276</xdr:colOff>
      <xdr:row>62</xdr:row>
      <xdr:rowOff>9526</xdr:rowOff>
    </xdr:from>
    <xdr:to>
      <xdr:col>10</xdr:col>
      <xdr:colOff>28575</xdr:colOff>
      <xdr:row>64</xdr:row>
      <xdr:rowOff>176258</xdr:rowOff>
    </xdr:to>
    <xdr:pic>
      <xdr:nvPicPr>
        <xdr:cNvPr id="18" name="図 17">
          <a:extLst>
            <a:ext uri="{FF2B5EF4-FFF2-40B4-BE49-F238E27FC236}">
              <a16:creationId xmlns:a16="http://schemas.microsoft.com/office/drawing/2014/main" id="{0D9BF248-ECB6-344B-4253-65EF7E6E7E04}"/>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2676526" y="15401926"/>
          <a:ext cx="2114549" cy="6429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266700</xdr:colOff>
      <xdr:row>65</xdr:row>
      <xdr:rowOff>57150</xdr:rowOff>
    </xdr:from>
    <xdr:to>
      <xdr:col>2</xdr:col>
      <xdr:colOff>409438</xdr:colOff>
      <xdr:row>67</xdr:row>
      <xdr:rowOff>18994</xdr:rowOff>
    </xdr:to>
    <xdr:pic>
      <xdr:nvPicPr>
        <xdr:cNvPr id="19" name="図 18">
          <a:extLst>
            <a:ext uri="{FF2B5EF4-FFF2-40B4-BE49-F238E27FC236}">
              <a16:creationId xmlns:a16="http://schemas.microsoft.com/office/drawing/2014/main" id="{70F02E9F-E08A-B869-400C-DF9DE8BBFA9F}"/>
            </a:ext>
          </a:extLst>
        </xdr:cNvPr>
        <xdr:cNvPicPr>
          <a:picLocks noChangeAspect="1"/>
        </xdr:cNvPicPr>
      </xdr:nvPicPr>
      <xdr:blipFill>
        <a:blip xmlns:r="http://schemas.openxmlformats.org/officeDocument/2006/relationships" r:embed="rId16">
          <a:clrChange>
            <a:clrFrom>
              <a:srgbClr val="FFFFFF"/>
            </a:clrFrom>
            <a:clrTo>
              <a:srgbClr val="FFFFFF">
                <a:alpha val="0"/>
              </a:srgbClr>
            </a:clrTo>
          </a:clrChange>
        </a:blip>
        <a:stretch>
          <a:fillRect/>
        </a:stretch>
      </xdr:blipFill>
      <xdr:spPr>
        <a:xfrm>
          <a:off x="266700" y="16240125"/>
          <a:ext cx="1095238" cy="447619"/>
        </a:xfrm>
        <a:prstGeom prst="rect">
          <a:avLst/>
        </a:prstGeom>
      </xdr:spPr>
    </xdr:pic>
    <xdr:clientData/>
  </xdr:twoCellAnchor>
  <xdr:twoCellAnchor editAs="oneCell">
    <xdr:from>
      <xdr:col>6</xdr:col>
      <xdr:colOff>333375</xdr:colOff>
      <xdr:row>66</xdr:row>
      <xdr:rowOff>66675</xdr:rowOff>
    </xdr:from>
    <xdr:to>
      <xdr:col>9</xdr:col>
      <xdr:colOff>438150</xdr:colOff>
      <xdr:row>69</xdr:row>
      <xdr:rowOff>0</xdr:rowOff>
    </xdr:to>
    <xdr:pic>
      <xdr:nvPicPr>
        <xdr:cNvPr id="20" name="図 19">
          <a:extLst>
            <a:ext uri="{FF2B5EF4-FFF2-40B4-BE49-F238E27FC236}">
              <a16:creationId xmlns:a16="http://schemas.microsoft.com/office/drawing/2014/main" id="{CC116C54-2D5B-8B8D-3D80-CD0628A0EE1B}"/>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3190875" y="16487775"/>
          <a:ext cx="15335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257175</xdr:colOff>
      <xdr:row>70</xdr:row>
      <xdr:rowOff>19050</xdr:rowOff>
    </xdr:from>
    <xdr:to>
      <xdr:col>3</xdr:col>
      <xdr:colOff>114139</xdr:colOff>
      <xdr:row>72</xdr:row>
      <xdr:rowOff>76142</xdr:rowOff>
    </xdr:to>
    <xdr:pic>
      <xdr:nvPicPr>
        <xdr:cNvPr id="24" name="図 23">
          <a:extLst>
            <a:ext uri="{FF2B5EF4-FFF2-40B4-BE49-F238E27FC236}">
              <a16:creationId xmlns:a16="http://schemas.microsoft.com/office/drawing/2014/main" id="{38A3FF5E-DA3D-B37F-9325-5DE1112257DF}"/>
            </a:ext>
          </a:extLst>
        </xdr:cNvPr>
        <xdr:cNvPicPr>
          <a:picLocks noChangeAspect="1"/>
        </xdr:cNvPicPr>
      </xdr:nvPicPr>
      <xdr:blipFill>
        <a:blip xmlns:r="http://schemas.openxmlformats.org/officeDocument/2006/relationships" r:embed="rId18">
          <a:clrChange>
            <a:clrFrom>
              <a:srgbClr val="FFFFFF"/>
            </a:clrFrom>
            <a:clrTo>
              <a:srgbClr val="FFFFFF">
                <a:alpha val="0"/>
              </a:srgbClr>
            </a:clrTo>
          </a:clrChange>
        </a:blip>
        <a:stretch>
          <a:fillRect/>
        </a:stretch>
      </xdr:blipFill>
      <xdr:spPr>
        <a:xfrm>
          <a:off x="257175" y="16849725"/>
          <a:ext cx="1285714" cy="466667"/>
        </a:xfrm>
        <a:prstGeom prst="rect">
          <a:avLst/>
        </a:prstGeom>
      </xdr:spPr>
    </xdr:pic>
    <xdr:clientData/>
  </xdr:twoCellAnchor>
  <xdr:twoCellAnchor editAs="oneCell">
    <xdr:from>
      <xdr:col>3</xdr:col>
      <xdr:colOff>419101</xdr:colOff>
      <xdr:row>73</xdr:row>
      <xdr:rowOff>0</xdr:rowOff>
    </xdr:from>
    <xdr:to>
      <xdr:col>10</xdr:col>
      <xdr:colOff>396845</xdr:colOff>
      <xdr:row>76</xdr:row>
      <xdr:rowOff>85725</xdr:rowOff>
    </xdr:to>
    <xdr:pic>
      <xdr:nvPicPr>
        <xdr:cNvPr id="25" name="図 24">
          <a:extLst>
            <a:ext uri="{FF2B5EF4-FFF2-40B4-BE49-F238E27FC236}">
              <a16:creationId xmlns:a16="http://schemas.microsoft.com/office/drawing/2014/main" id="{A3D86113-9AE7-1BEA-F8B3-31DCFE7CF040}"/>
            </a:ext>
          </a:extLst>
        </xdr:cNvPr>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1847851" y="17011650"/>
          <a:ext cx="3311494"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266700</xdr:colOff>
      <xdr:row>77</xdr:row>
      <xdr:rowOff>19050</xdr:rowOff>
    </xdr:from>
    <xdr:to>
      <xdr:col>2</xdr:col>
      <xdr:colOff>418962</xdr:colOff>
      <xdr:row>79</xdr:row>
      <xdr:rowOff>85668</xdr:rowOff>
    </xdr:to>
    <xdr:pic>
      <xdr:nvPicPr>
        <xdr:cNvPr id="26" name="図 25">
          <a:extLst>
            <a:ext uri="{FF2B5EF4-FFF2-40B4-BE49-F238E27FC236}">
              <a16:creationId xmlns:a16="http://schemas.microsoft.com/office/drawing/2014/main" id="{E037E550-3723-EC2F-97CE-C9FE2680F5DB}"/>
            </a:ext>
          </a:extLst>
        </xdr:cNvPr>
        <xdr:cNvPicPr>
          <a:picLocks noChangeAspect="1"/>
        </xdr:cNvPicPr>
      </xdr:nvPicPr>
      <xdr:blipFill>
        <a:blip xmlns:r="http://schemas.openxmlformats.org/officeDocument/2006/relationships" r:embed="rId20">
          <a:clrChange>
            <a:clrFrom>
              <a:srgbClr val="FFFFFF"/>
            </a:clrFrom>
            <a:clrTo>
              <a:srgbClr val="FFFFFF">
                <a:alpha val="0"/>
              </a:srgbClr>
            </a:clrTo>
          </a:clrChange>
        </a:blip>
        <a:stretch>
          <a:fillRect/>
        </a:stretch>
      </xdr:blipFill>
      <xdr:spPr>
        <a:xfrm>
          <a:off x="266700" y="17497425"/>
          <a:ext cx="1104762" cy="457143"/>
        </a:xfrm>
        <a:prstGeom prst="rect">
          <a:avLst/>
        </a:prstGeom>
      </xdr:spPr>
    </xdr:pic>
    <xdr:clientData/>
  </xdr:twoCellAnchor>
  <xdr:twoCellAnchor editAs="oneCell">
    <xdr:from>
      <xdr:col>1</xdr:col>
      <xdr:colOff>409575</xdr:colOff>
      <xdr:row>79</xdr:row>
      <xdr:rowOff>276225</xdr:rowOff>
    </xdr:from>
    <xdr:to>
      <xdr:col>10</xdr:col>
      <xdr:colOff>462243</xdr:colOff>
      <xdr:row>84</xdr:row>
      <xdr:rowOff>95250</xdr:rowOff>
    </xdr:to>
    <xdr:pic>
      <xdr:nvPicPr>
        <xdr:cNvPr id="27" name="図 26">
          <a:extLst>
            <a:ext uri="{FF2B5EF4-FFF2-40B4-BE49-F238E27FC236}">
              <a16:creationId xmlns:a16="http://schemas.microsoft.com/office/drawing/2014/main" id="{7C66D345-7340-B485-4A40-E08D13810DB5}"/>
            </a:ext>
          </a:extLst>
        </xdr:cNvPr>
        <xdr:cNvPicPr>
          <a:picLocks noChangeAspect="1" noChangeArrowheads="1"/>
        </xdr:cNvPicPr>
      </xdr:nvPicPr>
      <xdr:blipFill>
        <a:blip xmlns:r="http://schemas.openxmlformats.org/officeDocument/2006/relationships" r:embed="rId2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85825" y="18688050"/>
          <a:ext cx="4338918" cy="1047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266700</xdr:colOff>
      <xdr:row>84</xdr:row>
      <xdr:rowOff>0</xdr:rowOff>
    </xdr:from>
    <xdr:to>
      <xdr:col>2</xdr:col>
      <xdr:colOff>209438</xdr:colOff>
      <xdr:row>86</xdr:row>
      <xdr:rowOff>69416</xdr:rowOff>
    </xdr:to>
    <xdr:pic>
      <xdr:nvPicPr>
        <xdr:cNvPr id="7" name="図 6">
          <a:extLst>
            <a:ext uri="{FF2B5EF4-FFF2-40B4-BE49-F238E27FC236}">
              <a16:creationId xmlns:a16="http://schemas.microsoft.com/office/drawing/2014/main" id="{EE402FED-97D7-202C-DDEC-9207D14C8477}"/>
            </a:ext>
          </a:extLst>
        </xdr:cNvPr>
        <xdr:cNvPicPr>
          <a:picLocks noChangeAspect="1"/>
        </xdr:cNvPicPr>
      </xdr:nvPicPr>
      <xdr:blipFill>
        <a:blip xmlns:r="http://schemas.openxmlformats.org/officeDocument/2006/relationships" r:embed="rId22">
          <a:clrChange>
            <a:clrFrom>
              <a:srgbClr val="FFFFFF"/>
            </a:clrFrom>
            <a:clrTo>
              <a:srgbClr val="FFFFFF">
                <a:alpha val="0"/>
              </a:srgbClr>
            </a:clrTo>
          </a:clrChange>
        </a:blip>
        <a:stretch>
          <a:fillRect/>
        </a:stretch>
      </xdr:blipFill>
      <xdr:spPr>
        <a:xfrm>
          <a:off x="266700" y="19097625"/>
          <a:ext cx="895238" cy="478991"/>
        </a:xfrm>
        <a:prstGeom prst="rect">
          <a:avLst/>
        </a:prstGeom>
      </xdr:spPr>
    </xdr:pic>
    <xdr:clientData/>
  </xdr:twoCellAnchor>
  <xdr:twoCellAnchor editAs="oneCell">
    <xdr:from>
      <xdr:col>0</xdr:col>
      <xdr:colOff>285750</xdr:colOff>
      <xdr:row>91</xdr:row>
      <xdr:rowOff>76200</xdr:rowOff>
    </xdr:from>
    <xdr:to>
      <xdr:col>3</xdr:col>
      <xdr:colOff>247476</xdr:colOff>
      <xdr:row>93</xdr:row>
      <xdr:rowOff>31322</xdr:rowOff>
    </xdr:to>
    <xdr:pic>
      <xdr:nvPicPr>
        <xdr:cNvPr id="21" name="図 20">
          <a:extLst>
            <a:ext uri="{FF2B5EF4-FFF2-40B4-BE49-F238E27FC236}">
              <a16:creationId xmlns:a16="http://schemas.microsoft.com/office/drawing/2014/main" id="{19923522-5B32-25FB-3E47-599D0B08C352}"/>
            </a:ext>
          </a:extLst>
        </xdr:cNvPr>
        <xdr:cNvPicPr>
          <a:picLocks noChangeAspect="1"/>
        </xdr:cNvPicPr>
      </xdr:nvPicPr>
      <xdr:blipFill>
        <a:blip xmlns:r="http://schemas.openxmlformats.org/officeDocument/2006/relationships" r:embed="rId23">
          <a:clrChange>
            <a:clrFrom>
              <a:srgbClr val="FFFFFF"/>
            </a:clrFrom>
            <a:clrTo>
              <a:srgbClr val="FFFFFF">
                <a:alpha val="0"/>
              </a:srgbClr>
            </a:clrTo>
          </a:clrChange>
        </a:blip>
        <a:stretch>
          <a:fillRect/>
        </a:stretch>
      </xdr:blipFill>
      <xdr:spPr>
        <a:xfrm>
          <a:off x="285750" y="20831175"/>
          <a:ext cx="1390476" cy="440897"/>
        </a:xfrm>
        <a:prstGeom prst="rect">
          <a:avLst/>
        </a:prstGeom>
      </xdr:spPr>
    </xdr:pic>
    <xdr:clientData/>
  </xdr:twoCellAnchor>
  <xdr:twoCellAnchor editAs="oneCell">
    <xdr:from>
      <xdr:col>0</xdr:col>
      <xdr:colOff>266700</xdr:colOff>
      <xdr:row>96</xdr:row>
      <xdr:rowOff>85725</xdr:rowOff>
    </xdr:from>
    <xdr:to>
      <xdr:col>3</xdr:col>
      <xdr:colOff>304617</xdr:colOff>
      <xdr:row>98</xdr:row>
      <xdr:rowOff>66618</xdr:rowOff>
    </xdr:to>
    <xdr:pic>
      <xdr:nvPicPr>
        <xdr:cNvPr id="22" name="図 21">
          <a:extLst>
            <a:ext uri="{FF2B5EF4-FFF2-40B4-BE49-F238E27FC236}">
              <a16:creationId xmlns:a16="http://schemas.microsoft.com/office/drawing/2014/main" id="{83E97DC1-FCC2-80AE-2BB2-7D696B3F1B07}"/>
            </a:ext>
          </a:extLst>
        </xdr:cNvPr>
        <xdr:cNvPicPr>
          <a:picLocks noChangeAspect="1"/>
        </xdr:cNvPicPr>
      </xdr:nvPicPr>
      <xdr:blipFill>
        <a:blip xmlns:r="http://schemas.openxmlformats.org/officeDocument/2006/relationships" r:embed="rId24"/>
        <a:stretch>
          <a:fillRect/>
        </a:stretch>
      </xdr:blipFill>
      <xdr:spPr>
        <a:xfrm>
          <a:off x="266700" y="26393775"/>
          <a:ext cx="1466667" cy="466668"/>
        </a:xfrm>
        <a:prstGeom prst="rect">
          <a:avLst/>
        </a:prstGeom>
      </xdr:spPr>
    </xdr:pic>
    <xdr:clientData/>
  </xdr:twoCellAnchor>
  <xdr:twoCellAnchor editAs="oneCell">
    <xdr:from>
      <xdr:col>0</xdr:col>
      <xdr:colOff>276225</xdr:colOff>
      <xdr:row>100</xdr:row>
      <xdr:rowOff>66675</xdr:rowOff>
    </xdr:from>
    <xdr:to>
      <xdr:col>2</xdr:col>
      <xdr:colOff>352296</xdr:colOff>
      <xdr:row>102</xdr:row>
      <xdr:rowOff>28519</xdr:rowOff>
    </xdr:to>
    <xdr:pic>
      <xdr:nvPicPr>
        <xdr:cNvPr id="23" name="図 22">
          <a:extLst>
            <a:ext uri="{FF2B5EF4-FFF2-40B4-BE49-F238E27FC236}">
              <a16:creationId xmlns:a16="http://schemas.microsoft.com/office/drawing/2014/main" id="{4ABBFD5C-FF86-7AB0-3D1D-DC5A0179C2A4}"/>
            </a:ext>
          </a:extLst>
        </xdr:cNvPr>
        <xdr:cNvPicPr>
          <a:picLocks noChangeAspect="1"/>
        </xdr:cNvPicPr>
      </xdr:nvPicPr>
      <xdr:blipFill>
        <a:blip xmlns:r="http://schemas.openxmlformats.org/officeDocument/2006/relationships" r:embed="rId25"/>
        <a:stretch>
          <a:fillRect/>
        </a:stretch>
      </xdr:blipFill>
      <xdr:spPr>
        <a:xfrm>
          <a:off x="276225" y="25269825"/>
          <a:ext cx="1028571" cy="447619"/>
        </a:xfrm>
        <a:prstGeom prst="rect">
          <a:avLst/>
        </a:prstGeom>
      </xdr:spPr>
    </xdr:pic>
    <xdr:clientData/>
  </xdr:twoCellAnchor>
  <xdr:twoCellAnchor editAs="oneCell">
    <xdr:from>
      <xdr:col>0</xdr:col>
      <xdr:colOff>276225</xdr:colOff>
      <xdr:row>104</xdr:row>
      <xdr:rowOff>38100</xdr:rowOff>
    </xdr:from>
    <xdr:to>
      <xdr:col>3</xdr:col>
      <xdr:colOff>447475</xdr:colOff>
      <xdr:row>106</xdr:row>
      <xdr:rowOff>18993</xdr:rowOff>
    </xdr:to>
    <xdr:pic>
      <xdr:nvPicPr>
        <xdr:cNvPr id="28" name="図 27">
          <a:extLst>
            <a:ext uri="{FF2B5EF4-FFF2-40B4-BE49-F238E27FC236}">
              <a16:creationId xmlns:a16="http://schemas.microsoft.com/office/drawing/2014/main" id="{E53F80E9-D7C5-907B-E31F-B925BBD5534F}"/>
            </a:ext>
          </a:extLst>
        </xdr:cNvPr>
        <xdr:cNvPicPr>
          <a:picLocks noChangeAspect="1"/>
        </xdr:cNvPicPr>
      </xdr:nvPicPr>
      <xdr:blipFill>
        <a:blip xmlns:r="http://schemas.openxmlformats.org/officeDocument/2006/relationships" r:embed="rId26">
          <a:clrChange>
            <a:clrFrom>
              <a:srgbClr val="FFFFFF"/>
            </a:clrFrom>
            <a:clrTo>
              <a:srgbClr val="FFFFFF">
                <a:alpha val="0"/>
              </a:srgbClr>
            </a:clrTo>
          </a:clrChange>
        </a:blip>
        <a:stretch>
          <a:fillRect/>
        </a:stretch>
      </xdr:blipFill>
      <xdr:spPr>
        <a:xfrm>
          <a:off x="276225" y="25565100"/>
          <a:ext cx="1600000" cy="457143"/>
        </a:xfrm>
        <a:prstGeom prst="rect">
          <a:avLst/>
        </a:prstGeom>
      </xdr:spPr>
    </xdr:pic>
    <xdr:clientData/>
  </xdr:twoCellAnchor>
  <xdr:twoCellAnchor editAs="oneCell">
    <xdr:from>
      <xdr:col>0</xdr:col>
      <xdr:colOff>276225</xdr:colOff>
      <xdr:row>110</xdr:row>
      <xdr:rowOff>66675</xdr:rowOff>
    </xdr:from>
    <xdr:to>
      <xdr:col>2</xdr:col>
      <xdr:colOff>476106</xdr:colOff>
      <xdr:row>112</xdr:row>
      <xdr:rowOff>59892</xdr:rowOff>
    </xdr:to>
    <xdr:pic>
      <xdr:nvPicPr>
        <xdr:cNvPr id="29" name="図 28">
          <a:extLst>
            <a:ext uri="{FF2B5EF4-FFF2-40B4-BE49-F238E27FC236}">
              <a16:creationId xmlns:a16="http://schemas.microsoft.com/office/drawing/2014/main" id="{FEC80127-FD13-6991-3F37-38E02FB35699}"/>
            </a:ext>
          </a:extLst>
        </xdr:cNvPr>
        <xdr:cNvPicPr>
          <a:picLocks noChangeAspect="1"/>
        </xdr:cNvPicPr>
      </xdr:nvPicPr>
      <xdr:blipFill>
        <a:blip xmlns:r="http://schemas.openxmlformats.org/officeDocument/2006/relationships" r:embed="rId27">
          <a:clrChange>
            <a:clrFrom>
              <a:srgbClr val="FFFFFF"/>
            </a:clrFrom>
            <a:clrTo>
              <a:srgbClr val="FFFFFF">
                <a:alpha val="0"/>
              </a:srgbClr>
            </a:clrTo>
          </a:clrChange>
        </a:blip>
        <a:stretch>
          <a:fillRect/>
        </a:stretch>
      </xdr:blipFill>
      <xdr:spPr>
        <a:xfrm>
          <a:off x="276225" y="27108150"/>
          <a:ext cx="1152381" cy="478992"/>
        </a:xfrm>
        <a:prstGeom prst="rect">
          <a:avLst/>
        </a:prstGeom>
      </xdr:spPr>
    </xdr:pic>
    <xdr:clientData/>
  </xdr:twoCellAnchor>
  <xdr:twoCellAnchor editAs="oneCell">
    <xdr:from>
      <xdr:col>0</xdr:col>
      <xdr:colOff>276225</xdr:colOff>
      <xdr:row>114</xdr:row>
      <xdr:rowOff>76200</xdr:rowOff>
    </xdr:from>
    <xdr:to>
      <xdr:col>3</xdr:col>
      <xdr:colOff>104618</xdr:colOff>
      <xdr:row>116</xdr:row>
      <xdr:rowOff>28520</xdr:rowOff>
    </xdr:to>
    <xdr:pic>
      <xdr:nvPicPr>
        <xdr:cNvPr id="30" name="図 29">
          <a:extLst>
            <a:ext uri="{FF2B5EF4-FFF2-40B4-BE49-F238E27FC236}">
              <a16:creationId xmlns:a16="http://schemas.microsoft.com/office/drawing/2014/main" id="{28CD5AEC-2533-11DC-3CF4-954F36DB4AC9}"/>
            </a:ext>
          </a:extLst>
        </xdr:cNvPr>
        <xdr:cNvPicPr>
          <a:picLocks noChangeAspect="1"/>
        </xdr:cNvPicPr>
      </xdr:nvPicPr>
      <xdr:blipFill>
        <a:blip xmlns:r="http://schemas.openxmlformats.org/officeDocument/2006/relationships" r:embed="rId28"/>
        <a:stretch>
          <a:fillRect/>
        </a:stretch>
      </xdr:blipFill>
      <xdr:spPr>
        <a:xfrm>
          <a:off x="276225" y="28870275"/>
          <a:ext cx="1257143" cy="438095"/>
        </a:xfrm>
        <a:prstGeom prst="rect">
          <a:avLst/>
        </a:prstGeom>
      </xdr:spPr>
    </xdr:pic>
    <xdr:clientData/>
  </xdr:twoCellAnchor>
  <xdr:twoCellAnchor editAs="oneCell">
    <xdr:from>
      <xdr:col>0</xdr:col>
      <xdr:colOff>276225</xdr:colOff>
      <xdr:row>118</xdr:row>
      <xdr:rowOff>66675</xdr:rowOff>
    </xdr:from>
    <xdr:to>
      <xdr:col>3</xdr:col>
      <xdr:colOff>276046</xdr:colOff>
      <xdr:row>120</xdr:row>
      <xdr:rowOff>18995</xdr:rowOff>
    </xdr:to>
    <xdr:pic>
      <xdr:nvPicPr>
        <xdr:cNvPr id="31" name="図 30">
          <a:extLst>
            <a:ext uri="{FF2B5EF4-FFF2-40B4-BE49-F238E27FC236}">
              <a16:creationId xmlns:a16="http://schemas.microsoft.com/office/drawing/2014/main" id="{12C11A17-1E02-A2CB-7396-224ABD83CBC3}"/>
            </a:ext>
          </a:extLst>
        </xdr:cNvPr>
        <xdr:cNvPicPr>
          <a:picLocks noChangeAspect="1"/>
        </xdr:cNvPicPr>
      </xdr:nvPicPr>
      <xdr:blipFill>
        <a:blip xmlns:r="http://schemas.openxmlformats.org/officeDocument/2006/relationships" r:embed="rId29"/>
        <a:stretch>
          <a:fillRect/>
        </a:stretch>
      </xdr:blipFill>
      <xdr:spPr>
        <a:xfrm>
          <a:off x="276225" y="29184600"/>
          <a:ext cx="1428571" cy="438095"/>
        </a:xfrm>
        <a:prstGeom prst="rect">
          <a:avLst/>
        </a:prstGeom>
      </xdr:spPr>
    </xdr:pic>
    <xdr:clientData/>
  </xdr:twoCellAnchor>
  <xdr:twoCellAnchor editAs="oneCell">
    <xdr:from>
      <xdr:col>0</xdr:col>
      <xdr:colOff>285750</xdr:colOff>
      <xdr:row>15</xdr:row>
      <xdr:rowOff>76200</xdr:rowOff>
    </xdr:from>
    <xdr:to>
      <xdr:col>2</xdr:col>
      <xdr:colOff>418964</xdr:colOff>
      <xdr:row>17</xdr:row>
      <xdr:rowOff>28520</xdr:rowOff>
    </xdr:to>
    <xdr:pic>
      <xdr:nvPicPr>
        <xdr:cNvPr id="32" name="図 31">
          <a:extLst>
            <a:ext uri="{FF2B5EF4-FFF2-40B4-BE49-F238E27FC236}">
              <a16:creationId xmlns:a16="http://schemas.microsoft.com/office/drawing/2014/main" id="{84B8949B-38F6-090C-757B-3202E154ED87}"/>
            </a:ext>
          </a:extLst>
        </xdr:cNvPr>
        <xdr:cNvPicPr>
          <a:picLocks noChangeAspect="1"/>
        </xdr:cNvPicPr>
      </xdr:nvPicPr>
      <xdr:blipFill>
        <a:blip xmlns:r="http://schemas.openxmlformats.org/officeDocument/2006/relationships" r:embed="rId30"/>
        <a:stretch>
          <a:fillRect/>
        </a:stretch>
      </xdr:blipFill>
      <xdr:spPr>
        <a:xfrm>
          <a:off x="285750" y="2781300"/>
          <a:ext cx="1085714" cy="438095"/>
        </a:xfrm>
        <a:prstGeom prst="rect">
          <a:avLst/>
        </a:prstGeom>
      </xdr:spPr>
    </xdr:pic>
    <xdr:clientData/>
  </xdr:twoCellAnchor>
  <xdr:twoCellAnchor editAs="oneCell">
    <xdr:from>
      <xdr:col>2</xdr:col>
      <xdr:colOff>447675</xdr:colOff>
      <xdr:row>86</xdr:row>
      <xdr:rowOff>209550</xdr:rowOff>
    </xdr:from>
    <xdr:to>
      <xdr:col>11</xdr:col>
      <xdr:colOff>114300</xdr:colOff>
      <xdr:row>90</xdr:row>
      <xdr:rowOff>204366</xdr:rowOff>
    </xdr:to>
    <xdr:pic>
      <xdr:nvPicPr>
        <xdr:cNvPr id="34" name="図 33">
          <a:extLst>
            <a:ext uri="{FF2B5EF4-FFF2-40B4-BE49-F238E27FC236}">
              <a16:creationId xmlns:a16="http://schemas.microsoft.com/office/drawing/2014/main" id="{8112E382-E75C-7D0E-51AD-AD1FB3C2BA00}"/>
            </a:ext>
          </a:extLst>
        </xdr:cNvPr>
        <xdr:cNvPicPr>
          <a:picLocks noChangeAspect="1" noChangeArrowheads="1"/>
        </xdr:cNvPicPr>
      </xdr:nvPicPr>
      <xdr:blipFill>
        <a:blip xmlns:r="http://schemas.openxmlformats.org/officeDocument/2006/relationships" r:embed="rId31">
          <a:extLst>
            <a:ext uri="{28A0092B-C50C-407E-A947-70E740481C1C}">
              <a14:useLocalDpi xmlns:a14="http://schemas.microsoft.com/office/drawing/2010/main" val="0"/>
            </a:ext>
          </a:extLst>
        </a:blip>
        <a:srcRect/>
        <a:stretch>
          <a:fillRect/>
        </a:stretch>
      </xdr:blipFill>
      <xdr:spPr bwMode="auto">
        <a:xfrm>
          <a:off x="1400175" y="21821775"/>
          <a:ext cx="3952875" cy="10330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180975</xdr:colOff>
      <xdr:row>93</xdr:row>
      <xdr:rowOff>19052</xdr:rowOff>
    </xdr:from>
    <xdr:to>
      <xdr:col>11</xdr:col>
      <xdr:colOff>474137</xdr:colOff>
      <xdr:row>95</xdr:row>
      <xdr:rowOff>52278</xdr:rowOff>
    </xdr:to>
    <xdr:pic>
      <xdr:nvPicPr>
        <xdr:cNvPr id="35" name="図 34">
          <a:extLst>
            <a:ext uri="{FF2B5EF4-FFF2-40B4-BE49-F238E27FC236}">
              <a16:creationId xmlns:a16="http://schemas.microsoft.com/office/drawing/2014/main" id="{FFD5E02D-DAD3-3895-550E-52742AA3303D}"/>
            </a:ext>
          </a:extLst>
        </xdr:cNvPr>
        <xdr:cNvPicPr>
          <a:picLocks noChangeAspect="1" noChangeArrowheads="1"/>
        </xdr:cNvPicPr>
      </xdr:nvPicPr>
      <xdr:blipFill>
        <a:blip xmlns:r="http://schemas.openxmlformats.org/officeDocument/2006/relationships" r:embed="rId3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38475" y="24098252"/>
          <a:ext cx="2674412" cy="5856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438150</xdr:colOff>
      <xdr:row>97</xdr:row>
      <xdr:rowOff>9526</xdr:rowOff>
    </xdr:from>
    <xdr:to>
      <xdr:col>11</xdr:col>
      <xdr:colOff>30980</xdr:colOff>
      <xdr:row>99</xdr:row>
      <xdr:rowOff>142875</xdr:rowOff>
    </xdr:to>
    <xdr:pic>
      <xdr:nvPicPr>
        <xdr:cNvPr id="36" name="図 35">
          <a:extLst>
            <a:ext uri="{FF2B5EF4-FFF2-40B4-BE49-F238E27FC236}">
              <a16:creationId xmlns:a16="http://schemas.microsoft.com/office/drawing/2014/main" id="{A7159FD6-89BC-66DA-D8D3-7847A815BE90}"/>
            </a:ext>
          </a:extLst>
        </xdr:cNvPr>
        <xdr:cNvPicPr>
          <a:picLocks noChangeAspect="1" noChangeArrowheads="1"/>
        </xdr:cNvPicPr>
      </xdr:nvPicPr>
      <xdr:blipFill>
        <a:blip xmlns:r="http://schemas.openxmlformats.org/officeDocument/2006/relationships" r:embed="rId33">
          <a:extLst>
            <a:ext uri="{28A0092B-C50C-407E-A947-70E740481C1C}">
              <a14:useLocalDpi xmlns:a14="http://schemas.microsoft.com/office/drawing/2010/main" val="0"/>
            </a:ext>
          </a:extLst>
        </a:blip>
        <a:srcRect/>
        <a:stretch>
          <a:fillRect/>
        </a:stretch>
      </xdr:blipFill>
      <xdr:spPr bwMode="auto">
        <a:xfrm>
          <a:off x="3295650" y="25603201"/>
          <a:ext cx="1974080" cy="6953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352425</xdr:colOff>
      <xdr:row>101</xdr:row>
      <xdr:rowOff>1</xdr:rowOff>
    </xdr:from>
    <xdr:to>
      <xdr:col>10</xdr:col>
      <xdr:colOff>361950</xdr:colOff>
      <xdr:row>103</xdr:row>
      <xdr:rowOff>156768</xdr:rowOff>
    </xdr:to>
    <xdr:pic>
      <xdr:nvPicPr>
        <xdr:cNvPr id="37" name="図 36">
          <a:extLst>
            <a:ext uri="{FF2B5EF4-FFF2-40B4-BE49-F238E27FC236}">
              <a16:creationId xmlns:a16="http://schemas.microsoft.com/office/drawing/2014/main" id="{97E8DACB-8AB6-6FA9-2701-5CB95690EC51}"/>
            </a:ext>
          </a:extLst>
        </xdr:cNvPr>
        <xdr:cNvPicPr>
          <a:picLocks noChangeAspect="1" noChangeArrowheads="1"/>
        </xdr:cNvPicPr>
      </xdr:nvPicPr>
      <xdr:blipFill>
        <a:blip xmlns:r="http://schemas.openxmlformats.org/officeDocument/2006/relationships" r:embed="rId34">
          <a:extLst>
            <a:ext uri="{28A0092B-C50C-407E-A947-70E740481C1C}">
              <a14:useLocalDpi xmlns:a14="http://schemas.microsoft.com/office/drawing/2010/main" val="0"/>
            </a:ext>
          </a:extLst>
        </a:blip>
        <a:srcRect/>
        <a:stretch>
          <a:fillRect/>
        </a:stretch>
      </xdr:blipFill>
      <xdr:spPr bwMode="auto">
        <a:xfrm>
          <a:off x="3209925" y="26631901"/>
          <a:ext cx="1914525" cy="7187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285750</xdr:colOff>
      <xdr:row>104</xdr:row>
      <xdr:rowOff>47625</xdr:rowOff>
    </xdr:from>
    <xdr:to>
      <xdr:col>11</xdr:col>
      <xdr:colOff>106835</xdr:colOff>
      <xdr:row>109</xdr:row>
      <xdr:rowOff>152400</xdr:rowOff>
    </xdr:to>
    <xdr:pic>
      <xdr:nvPicPr>
        <xdr:cNvPr id="38" name="図 37">
          <a:extLst>
            <a:ext uri="{FF2B5EF4-FFF2-40B4-BE49-F238E27FC236}">
              <a16:creationId xmlns:a16="http://schemas.microsoft.com/office/drawing/2014/main" id="{F8EBFE16-90BA-64C3-5A1A-9533A8467EEF}"/>
            </a:ext>
          </a:extLst>
        </xdr:cNvPr>
        <xdr:cNvPicPr>
          <a:picLocks noChangeAspect="1" noChangeArrowheads="1"/>
        </xdr:cNvPicPr>
      </xdr:nvPicPr>
      <xdr:blipFill>
        <a:blip xmlns:r="http://schemas.openxmlformats.org/officeDocument/2006/relationships" r:embed="rId35">
          <a:extLst>
            <a:ext uri="{28A0092B-C50C-407E-A947-70E740481C1C}">
              <a14:useLocalDpi xmlns:a14="http://schemas.microsoft.com/office/drawing/2010/main" val="0"/>
            </a:ext>
          </a:extLst>
        </a:blip>
        <a:srcRect/>
        <a:stretch>
          <a:fillRect/>
        </a:stretch>
      </xdr:blipFill>
      <xdr:spPr bwMode="auto">
        <a:xfrm>
          <a:off x="3143250" y="27479625"/>
          <a:ext cx="2202335" cy="1381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266701</xdr:colOff>
      <xdr:row>111</xdr:row>
      <xdr:rowOff>19051</xdr:rowOff>
    </xdr:from>
    <xdr:to>
      <xdr:col>10</xdr:col>
      <xdr:colOff>24171</xdr:colOff>
      <xdr:row>113</xdr:row>
      <xdr:rowOff>76199</xdr:rowOff>
    </xdr:to>
    <xdr:pic>
      <xdr:nvPicPr>
        <xdr:cNvPr id="39" name="図 38">
          <a:extLst>
            <a:ext uri="{FF2B5EF4-FFF2-40B4-BE49-F238E27FC236}">
              <a16:creationId xmlns:a16="http://schemas.microsoft.com/office/drawing/2014/main" id="{A01DE67D-0813-CCFB-C486-13AF647363E1}"/>
            </a:ext>
          </a:extLst>
        </xdr:cNvPr>
        <xdr:cNvPicPr>
          <a:picLocks noChangeAspect="1" noChangeArrowheads="1"/>
        </xdr:cNvPicPr>
      </xdr:nvPicPr>
      <xdr:blipFill>
        <a:blip xmlns:r="http://schemas.openxmlformats.org/officeDocument/2006/relationships" r:embed="rId36">
          <a:extLst>
            <a:ext uri="{28A0092B-C50C-407E-A947-70E740481C1C}">
              <a14:useLocalDpi xmlns:a14="http://schemas.microsoft.com/office/drawing/2010/main" val="0"/>
            </a:ext>
          </a:extLst>
        </a:blip>
        <a:srcRect/>
        <a:stretch>
          <a:fillRect/>
        </a:stretch>
      </xdr:blipFill>
      <xdr:spPr bwMode="auto">
        <a:xfrm>
          <a:off x="3600451" y="28727401"/>
          <a:ext cx="1186220" cy="6191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114300</xdr:colOff>
      <xdr:row>114</xdr:row>
      <xdr:rowOff>197827</xdr:rowOff>
    </xdr:from>
    <xdr:to>
      <xdr:col>10</xdr:col>
      <xdr:colOff>132610</xdr:colOff>
      <xdr:row>117</xdr:row>
      <xdr:rowOff>114300</xdr:rowOff>
    </xdr:to>
    <xdr:pic>
      <xdr:nvPicPr>
        <xdr:cNvPr id="40" name="図 39">
          <a:extLst>
            <a:ext uri="{FF2B5EF4-FFF2-40B4-BE49-F238E27FC236}">
              <a16:creationId xmlns:a16="http://schemas.microsoft.com/office/drawing/2014/main" id="{C98EEE7C-1E10-5778-5E15-3A53A3FF97F6}"/>
            </a:ext>
          </a:extLst>
        </xdr:cNvPr>
        <xdr:cNvPicPr>
          <a:picLocks noChangeAspect="1" noChangeArrowheads="1"/>
        </xdr:cNvPicPr>
      </xdr:nvPicPr>
      <xdr:blipFill>
        <a:blip xmlns:r="http://schemas.openxmlformats.org/officeDocument/2006/relationships" r:embed="rId37">
          <a:extLst>
            <a:ext uri="{28A0092B-C50C-407E-A947-70E740481C1C}">
              <a14:useLocalDpi xmlns:a14="http://schemas.microsoft.com/office/drawing/2010/main" val="0"/>
            </a:ext>
          </a:extLst>
        </a:blip>
        <a:srcRect/>
        <a:stretch>
          <a:fillRect/>
        </a:stretch>
      </xdr:blipFill>
      <xdr:spPr bwMode="auto">
        <a:xfrm>
          <a:off x="3448050" y="29706277"/>
          <a:ext cx="1447060" cy="7165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266700</xdr:colOff>
      <xdr:row>8</xdr:row>
      <xdr:rowOff>228600</xdr:rowOff>
    </xdr:from>
    <xdr:to>
      <xdr:col>20</xdr:col>
      <xdr:colOff>57150</xdr:colOff>
      <xdr:row>11</xdr:row>
      <xdr:rowOff>9525</xdr:rowOff>
    </xdr:to>
    <xdr:sp macro="" textlink="">
      <xdr:nvSpPr>
        <xdr:cNvPr id="33" name="矢印: 下 32">
          <a:extLst>
            <a:ext uri="{FF2B5EF4-FFF2-40B4-BE49-F238E27FC236}">
              <a16:creationId xmlns:a16="http://schemas.microsoft.com/office/drawing/2014/main" id="{3FC565CF-D1E5-085E-BEA9-42FAB89BFBF4}"/>
            </a:ext>
          </a:extLst>
        </xdr:cNvPr>
        <xdr:cNvSpPr/>
      </xdr:nvSpPr>
      <xdr:spPr>
        <a:xfrm>
          <a:off x="7886700" y="2124075"/>
          <a:ext cx="1695450" cy="495300"/>
        </a:xfrm>
        <a:prstGeom prst="downArrow">
          <a:avLst/>
        </a:prstGeom>
        <a:solidFill>
          <a:srgbClr val="FF00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247650</xdr:colOff>
      <xdr:row>7</xdr:row>
      <xdr:rowOff>28575</xdr:rowOff>
    </xdr:from>
    <xdr:to>
      <xdr:col>24</xdr:col>
      <xdr:colOff>28575</xdr:colOff>
      <xdr:row>9</xdr:row>
      <xdr:rowOff>104775</xdr:rowOff>
    </xdr:to>
    <xdr:sp macro="" textlink="">
      <xdr:nvSpPr>
        <xdr:cNvPr id="43" name="テキスト ボックス 42">
          <a:extLst>
            <a:ext uri="{FF2B5EF4-FFF2-40B4-BE49-F238E27FC236}">
              <a16:creationId xmlns:a16="http://schemas.microsoft.com/office/drawing/2014/main" id="{AB3405EB-41CE-B771-F2DB-BFC54B1648DA}"/>
            </a:ext>
          </a:extLst>
        </xdr:cNvPr>
        <xdr:cNvSpPr txBox="1"/>
      </xdr:nvSpPr>
      <xdr:spPr>
        <a:xfrm>
          <a:off x="6438900" y="1685925"/>
          <a:ext cx="5019675" cy="552450"/>
        </a:xfrm>
        <a:prstGeom prst="rect">
          <a:avLst/>
        </a:prstGeom>
        <a:solidFill>
          <a:schemeClr val="bg1">
            <a:lumMod val="95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solidFill>
                <a:srgbClr val="FF0000"/>
              </a:solidFill>
            </a:rPr>
            <a:t>全項目を選択・入力してください</a:t>
          </a:r>
        </a:p>
      </xdr:txBody>
    </xdr:sp>
    <xdr:clientData/>
  </xdr:twoCellAnchor>
  <xdr:twoCellAnchor>
    <xdr:from>
      <xdr:col>1</xdr:col>
      <xdr:colOff>133350</xdr:colOff>
      <xdr:row>27</xdr:row>
      <xdr:rowOff>200026</xdr:rowOff>
    </xdr:from>
    <xdr:to>
      <xdr:col>11</xdr:col>
      <xdr:colOff>180975</xdr:colOff>
      <xdr:row>33</xdr:row>
      <xdr:rowOff>190501</xdr:rowOff>
    </xdr:to>
    <xdr:grpSp>
      <xdr:nvGrpSpPr>
        <xdr:cNvPr id="48" name="グループ化 47">
          <a:extLst>
            <a:ext uri="{FF2B5EF4-FFF2-40B4-BE49-F238E27FC236}">
              <a16:creationId xmlns:a16="http://schemas.microsoft.com/office/drawing/2014/main" id="{B2465610-5F44-5E86-7107-7C4D6E4FCE27}"/>
            </a:ext>
          </a:extLst>
        </xdr:cNvPr>
        <xdr:cNvGrpSpPr/>
      </xdr:nvGrpSpPr>
      <xdr:grpSpPr>
        <a:xfrm>
          <a:off x="609600" y="6562726"/>
          <a:ext cx="4810125" cy="1504950"/>
          <a:chOff x="609600" y="4733925"/>
          <a:chExt cx="5448300" cy="1816473"/>
        </a:xfrm>
      </xdr:grpSpPr>
      <xdr:pic>
        <xdr:nvPicPr>
          <xdr:cNvPr id="5" name="図 4">
            <a:extLst>
              <a:ext uri="{FF2B5EF4-FFF2-40B4-BE49-F238E27FC236}">
                <a16:creationId xmlns:a16="http://schemas.microsoft.com/office/drawing/2014/main" id="{E3A0B369-BABC-D355-57FF-995BA12F9CE6}"/>
              </a:ext>
            </a:extLst>
          </xdr:cNvPr>
          <xdr:cNvPicPr>
            <a:picLocks noChangeAspect="1"/>
          </xdr:cNvPicPr>
        </xdr:nvPicPr>
        <xdr:blipFill>
          <a:blip xmlns:r="http://schemas.openxmlformats.org/officeDocument/2006/relationships" r:embed="rId38">
            <a:clrChange>
              <a:clrFrom>
                <a:srgbClr val="FFDDDD"/>
              </a:clrFrom>
              <a:clrTo>
                <a:srgbClr val="FFDDDD">
                  <a:alpha val="0"/>
                </a:srgbClr>
              </a:clrTo>
            </a:clrChange>
          </a:blip>
          <a:stretch>
            <a:fillRect/>
          </a:stretch>
        </xdr:blipFill>
        <xdr:spPr>
          <a:xfrm>
            <a:off x="714375" y="4733925"/>
            <a:ext cx="5343525" cy="1816473"/>
          </a:xfrm>
          <a:prstGeom prst="rect">
            <a:avLst/>
          </a:prstGeom>
        </xdr:spPr>
      </xdr:pic>
      <xdr:sp macro="" textlink="">
        <xdr:nvSpPr>
          <xdr:cNvPr id="44" name="正方形/長方形 43">
            <a:extLst>
              <a:ext uri="{FF2B5EF4-FFF2-40B4-BE49-F238E27FC236}">
                <a16:creationId xmlns:a16="http://schemas.microsoft.com/office/drawing/2014/main" id="{EBD19EA3-334F-8D81-55E8-B0368246C530}"/>
              </a:ext>
            </a:extLst>
          </xdr:cNvPr>
          <xdr:cNvSpPr/>
        </xdr:nvSpPr>
        <xdr:spPr>
          <a:xfrm>
            <a:off x="609600" y="5343525"/>
            <a:ext cx="257175" cy="27622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 name="正方形/長方形 44">
            <a:extLst>
              <a:ext uri="{FF2B5EF4-FFF2-40B4-BE49-F238E27FC236}">
                <a16:creationId xmlns:a16="http://schemas.microsoft.com/office/drawing/2014/main" id="{385F3D03-474A-DF82-6B79-C96FFB4CBEDF}"/>
              </a:ext>
            </a:extLst>
          </xdr:cNvPr>
          <xdr:cNvSpPr/>
        </xdr:nvSpPr>
        <xdr:spPr>
          <a:xfrm>
            <a:off x="619125" y="6219825"/>
            <a:ext cx="257175" cy="27622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正方形/長方形 45">
            <a:extLst>
              <a:ext uri="{FF2B5EF4-FFF2-40B4-BE49-F238E27FC236}">
                <a16:creationId xmlns:a16="http://schemas.microsoft.com/office/drawing/2014/main" id="{B8E37774-A969-8B24-B1FC-9675A6458B10}"/>
              </a:ext>
            </a:extLst>
          </xdr:cNvPr>
          <xdr:cNvSpPr/>
        </xdr:nvSpPr>
        <xdr:spPr>
          <a:xfrm>
            <a:off x="4162425" y="5343525"/>
            <a:ext cx="257175" cy="27622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正方形/長方形 46">
            <a:extLst>
              <a:ext uri="{FF2B5EF4-FFF2-40B4-BE49-F238E27FC236}">
                <a16:creationId xmlns:a16="http://schemas.microsoft.com/office/drawing/2014/main" id="{7183A5AB-7B69-2CA9-A546-2931735B5177}"/>
              </a:ext>
            </a:extLst>
          </xdr:cNvPr>
          <xdr:cNvSpPr/>
        </xdr:nvSpPr>
        <xdr:spPr>
          <a:xfrm>
            <a:off x="4162425" y="6200775"/>
            <a:ext cx="257175" cy="27622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0</xdr:col>
      <xdr:colOff>247650</xdr:colOff>
      <xdr:row>122</xdr:row>
      <xdr:rowOff>38100</xdr:rowOff>
    </xdr:from>
    <xdr:to>
      <xdr:col>3</xdr:col>
      <xdr:colOff>418900</xdr:colOff>
      <xdr:row>124</xdr:row>
      <xdr:rowOff>152343</xdr:rowOff>
    </xdr:to>
    <xdr:pic>
      <xdr:nvPicPr>
        <xdr:cNvPr id="49" name="図 48">
          <a:extLst>
            <a:ext uri="{FF2B5EF4-FFF2-40B4-BE49-F238E27FC236}">
              <a16:creationId xmlns:a16="http://schemas.microsoft.com/office/drawing/2014/main" id="{BC382E93-85DC-607C-9338-9D7C79CC5CE2}"/>
            </a:ext>
          </a:extLst>
        </xdr:cNvPr>
        <xdr:cNvPicPr>
          <a:picLocks noChangeAspect="1"/>
        </xdr:cNvPicPr>
      </xdr:nvPicPr>
      <xdr:blipFill>
        <a:blip xmlns:r="http://schemas.openxmlformats.org/officeDocument/2006/relationships" r:embed="rId39"/>
        <a:stretch>
          <a:fillRect/>
        </a:stretch>
      </xdr:blipFill>
      <xdr:spPr>
        <a:xfrm>
          <a:off x="247650" y="29794200"/>
          <a:ext cx="1600000" cy="45714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unicraft-jp.com/pcb/trading.shtml" TargetMode="External"/><Relationship Id="rId2" Type="http://schemas.openxmlformats.org/officeDocument/2006/relationships/hyperlink" Target="https://unicraft-jp.com/agreement.shtml" TargetMode="External"/><Relationship Id="rId1" Type="http://schemas.openxmlformats.org/officeDocument/2006/relationships/hyperlink" Target="mailto:info@unicraft-jp.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19B84-4D3F-4241-8DB4-C08742EA614D}">
  <sheetPr codeName="Sheet1"/>
  <dimension ref="A1:AH202"/>
  <sheetViews>
    <sheetView tabSelected="1" zoomScaleNormal="100" workbookViewId="0">
      <selection activeCell="N13" sqref="N13:W13"/>
    </sheetView>
  </sheetViews>
  <sheetFormatPr defaultColWidth="6.25" defaultRowHeight="18.75"/>
  <cols>
    <col min="1" max="1" width="6.25" style="1"/>
    <col min="2" max="3" width="6.25" style="6"/>
    <col min="4" max="25" width="6.25" style="1"/>
    <col min="26" max="34" width="6.25" style="26"/>
    <col min="35" max="16384" width="6.25" style="1"/>
  </cols>
  <sheetData>
    <row r="1" spans="1:34" ht="6.75" customHeight="1"/>
    <row r="2" spans="1:34" ht="30">
      <c r="A2" s="21" t="s">
        <v>97</v>
      </c>
    </row>
    <row r="3" spans="1:34">
      <c r="B3" s="6" t="s">
        <v>126</v>
      </c>
    </row>
    <row r="4" spans="1:34">
      <c r="B4" s="6" t="s">
        <v>127</v>
      </c>
    </row>
    <row r="5" spans="1:34">
      <c r="B5" s="4" t="s">
        <v>50</v>
      </c>
    </row>
    <row r="6" spans="1:34">
      <c r="B6" s="4" t="s">
        <v>128</v>
      </c>
    </row>
    <row r="7" spans="1:34">
      <c r="B7" s="6" t="s">
        <v>129</v>
      </c>
    </row>
    <row r="8" spans="1:34">
      <c r="B8" s="37" t="str">
        <f>HYPERLINK("https://unicraft-jp.com/pcb/mail_order.shtml","■ 詳細はこちら")</f>
        <v>■ 詳細はこちら</v>
      </c>
      <c r="C8" s="37"/>
      <c r="D8" s="37"/>
      <c r="E8" s="37"/>
    </row>
    <row r="9" spans="1:34" s="7" customFormat="1">
      <c r="B9" s="8"/>
      <c r="C9" s="8"/>
      <c r="Z9" s="27"/>
      <c r="AA9" s="27"/>
      <c r="AB9" s="27"/>
      <c r="AC9" s="27"/>
      <c r="AD9" s="27"/>
      <c r="AE9" s="27"/>
      <c r="AF9" s="27"/>
      <c r="AG9" s="27"/>
      <c r="AH9" s="27"/>
    </row>
    <row r="10" spans="1:34" s="9" customFormat="1">
      <c r="B10" s="10"/>
      <c r="C10" s="10"/>
      <c r="Z10" s="28"/>
      <c r="AA10" s="28"/>
      <c r="AB10" s="28"/>
      <c r="AC10" s="28"/>
      <c r="AD10" s="28"/>
      <c r="AE10" s="28"/>
      <c r="AF10" s="28"/>
      <c r="AG10" s="28"/>
      <c r="AH10" s="28"/>
    </row>
    <row r="12" spans="1:34" ht="19.5" thickBot="1">
      <c r="B12" s="6" t="s">
        <v>0</v>
      </c>
      <c r="C12" s="1"/>
      <c r="N12" s="4" t="str">
        <f>IF(N13="","▼選択してください▼","")</f>
        <v/>
      </c>
      <c r="Z12" s="38" t="str">
        <f>HYPERLINK("https://unicraft-jp.com/member/mypage.cgi","■ 再注文のご依頼はこちらから")</f>
        <v>■ 再注文のご依頼はこちらから</v>
      </c>
      <c r="AA12" s="38"/>
      <c r="AB12" s="38"/>
      <c r="AC12" s="38"/>
      <c r="AD12" s="38"/>
      <c r="AE12" s="38"/>
    </row>
    <row r="13" spans="1:34" ht="24.75" thickBot="1">
      <c r="B13" s="6" t="s">
        <v>1</v>
      </c>
      <c r="C13" s="1"/>
      <c r="N13" s="39" t="s">
        <v>51</v>
      </c>
      <c r="O13" s="40"/>
      <c r="P13" s="40"/>
      <c r="Q13" s="40"/>
      <c r="R13" s="40"/>
      <c r="S13" s="40"/>
      <c r="T13" s="40"/>
      <c r="U13" s="40"/>
      <c r="V13" s="40"/>
      <c r="W13" s="40"/>
      <c r="X13" s="18" t="s">
        <v>10</v>
      </c>
      <c r="Z13" s="26" t="s">
        <v>130</v>
      </c>
    </row>
    <row r="14" spans="1:34">
      <c r="B14" s="6" t="s">
        <v>2</v>
      </c>
      <c r="C14" s="1"/>
    </row>
    <row r="15" spans="1:34" s="7" customFormat="1" ht="10.5" customHeight="1">
      <c r="B15" s="8"/>
      <c r="Z15" s="27"/>
      <c r="AA15" s="27"/>
      <c r="AB15" s="27"/>
      <c r="AC15" s="27"/>
      <c r="AD15" s="27"/>
      <c r="AE15" s="27"/>
      <c r="AF15" s="27"/>
      <c r="AG15" s="27"/>
      <c r="AH15" s="27"/>
    </row>
    <row r="16" spans="1:34" s="9" customFormat="1">
      <c r="B16" s="10"/>
      <c r="C16" s="10"/>
      <c r="Z16" s="28"/>
      <c r="AA16" s="28"/>
      <c r="AB16" s="28"/>
      <c r="AC16" s="28"/>
      <c r="AD16" s="28"/>
      <c r="AE16" s="28"/>
      <c r="AF16" s="28"/>
      <c r="AG16" s="28"/>
      <c r="AH16" s="28"/>
    </row>
    <row r="17" spans="2:34" ht="19.5" thickBot="1">
      <c r="N17" s="4" t="str">
        <f>IF(N18="","▼選択してください▼","")</f>
        <v>▼選択してください▼</v>
      </c>
      <c r="Z17" s="26" t="s">
        <v>65</v>
      </c>
    </row>
    <row r="18" spans="2:34" ht="24.75" thickBot="1">
      <c r="B18" s="6" t="s">
        <v>44</v>
      </c>
      <c r="N18" s="39"/>
      <c r="O18" s="40"/>
      <c r="P18" s="40"/>
      <c r="Q18" s="40"/>
      <c r="R18" s="40"/>
      <c r="S18" s="40"/>
      <c r="T18" s="40"/>
      <c r="U18" s="40"/>
      <c r="V18" s="40"/>
      <c r="W18" s="40"/>
      <c r="X18" s="18" t="s">
        <v>10</v>
      </c>
      <c r="Z18" s="29" t="s">
        <v>66</v>
      </c>
    </row>
    <row r="19" spans="2:34">
      <c r="B19" s="6" t="s">
        <v>45</v>
      </c>
      <c r="D19"/>
      <c r="Z19" s="38" t="str">
        <f>HYPERLINK("https://unicraft-jp.com/pcb/order/qt.cgi","■ 自動見積もりはこちら")</f>
        <v>■ 自動見積もりはこちら</v>
      </c>
      <c r="AA19" s="38"/>
      <c r="AB19" s="38"/>
      <c r="AC19" s="38"/>
      <c r="AD19" s="38"/>
    </row>
    <row r="20" spans="2:34" s="7" customFormat="1" ht="10.5" customHeight="1">
      <c r="B20" s="8"/>
      <c r="C20" s="8"/>
      <c r="Z20" s="27"/>
      <c r="AA20" s="27"/>
      <c r="AB20" s="27"/>
      <c r="AC20" s="27"/>
      <c r="AD20" s="27"/>
      <c r="AE20" s="27"/>
      <c r="AF20" s="27"/>
      <c r="AG20" s="27"/>
      <c r="AH20" s="27"/>
    </row>
    <row r="21" spans="2:34" s="9" customFormat="1">
      <c r="B21" s="10"/>
      <c r="C21" s="10"/>
      <c r="Z21" s="28"/>
      <c r="AA21" s="28"/>
      <c r="AB21" s="28"/>
      <c r="AC21" s="28"/>
      <c r="AD21" s="28"/>
      <c r="AE21" s="28"/>
      <c r="AF21" s="28"/>
      <c r="AG21" s="28"/>
      <c r="AH21" s="28"/>
    </row>
    <row r="22" spans="2:34" ht="19.5" thickBot="1">
      <c r="N22" s="4" t="str">
        <f>IF(N23="","▼選択してください▼","")</f>
        <v>▼選択してください▼</v>
      </c>
      <c r="Z22" s="26" t="s">
        <v>67</v>
      </c>
    </row>
    <row r="23" spans="2:34" ht="24.75" thickBot="1">
      <c r="B23" s="6" t="s">
        <v>16</v>
      </c>
      <c r="N23" s="39"/>
      <c r="O23" s="40"/>
      <c r="P23" s="40"/>
      <c r="Q23" s="40"/>
      <c r="R23" s="40"/>
      <c r="S23" s="40"/>
      <c r="T23" s="40"/>
      <c r="U23" s="40"/>
      <c r="V23" s="40"/>
      <c r="W23" s="40"/>
      <c r="X23" s="18" t="s">
        <v>10</v>
      </c>
      <c r="Z23" s="29" t="s">
        <v>66</v>
      </c>
    </row>
    <row r="24" spans="2:34">
      <c r="B24" s="6" t="s">
        <v>11</v>
      </c>
      <c r="Z24" s="38" t="str">
        <f>HYPERLINK("https://unicraft-jp.com/pcb/order/qt.cgi","■ 自動見積もりはこちら")</f>
        <v>■ 自動見積もりはこちら</v>
      </c>
      <c r="AA24" s="38"/>
      <c r="AB24" s="38"/>
      <c r="AC24" s="38"/>
      <c r="AD24" s="38"/>
    </row>
    <row r="25" spans="2:34" s="7" customFormat="1" ht="10.5" customHeight="1">
      <c r="B25" s="8"/>
      <c r="C25" s="8"/>
      <c r="Z25" s="27"/>
      <c r="AA25" s="27"/>
      <c r="AB25" s="27"/>
      <c r="AC25" s="27"/>
      <c r="AD25" s="27"/>
      <c r="AE25" s="27"/>
      <c r="AF25" s="27"/>
      <c r="AG25" s="27"/>
      <c r="AH25" s="27"/>
    </row>
    <row r="26" spans="2:34" s="9" customFormat="1">
      <c r="B26" s="10"/>
      <c r="C26" s="10"/>
      <c r="Z26" s="28"/>
      <c r="AA26" s="28"/>
      <c r="AB26" s="28"/>
      <c r="AC26" s="28"/>
      <c r="AD26" s="28"/>
      <c r="AE26" s="28"/>
      <c r="AF26" s="28"/>
      <c r="AG26" s="28"/>
      <c r="AH26" s="28"/>
    </row>
    <row r="28" spans="2:34">
      <c r="B28" s="6" t="s">
        <v>17</v>
      </c>
      <c r="Z28" s="26" t="s">
        <v>69</v>
      </c>
    </row>
    <row r="29" spans="2:34" ht="19.5" thickBot="1">
      <c r="N29" s="4" t="str">
        <f>IF(N30="","▼選択してください▼","")</f>
        <v/>
      </c>
      <c r="Z29" s="26" t="s">
        <v>70</v>
      </c>
    </row>
    <row r="30" spans="2:34" ht="24.75" thickBot="1">
      <c r="N30" s="39" t="s">
        <v>52</v>
      </c>
      <c r="O30" s="40"/>
      <c r="P30" s="40"/>
      <c r="Q30" s="40"/>
      <c r="R30" s="40"/>
      <c r="S30" s="40"/>
      <c r="T30" s="40"/>
      <c r="U30" s="40"/>
      <c r="V30" s="40"/>
      <c r="W30" s="40"/>
      <c r="X30" s="18" t="s">
        <v>10</v>
      </c>
      <c r="Z30" s="26" t="s">
        <v>71</v>
      </c>
    </row>
    <row r="35" spans="2:34" s="9" customFormat="1">
      <c r="B35" s="10"/>
      <c r="C35" s="10"/>
      <c r="Z35" s="28"/>
      <c r="AA35" s="28"/>
      <c r="AB35" s="28"/>
      <c r="AC35" s="28"/>
      <c r="AD35" s="28"/>
      <c r="AE35" s="28"/>
      <c r="AF35" s="28"/>
      <c r="AG35" s="28"/>
      <c r="AH35" s="28"/>
    </row>
    <row r="36" spans="2:34" ht="19.5" thickBot="1">
      <c r="N36" s="4" t="str">
        <f>IF(N37="","▼入力してください▼","")</f>
        <v>▼入力してください▼</v>
      </c>
    </row>
    <row r="37" spans="2:34" ht="24.75" thickBot="1">
      <c r="B37" s="6" t="s">
        <v>12</v>
      </c>
      <c r="N37" s="39"/>
      <c r="O37" s="41"/>
      <c r="P37" s="2" t="s">
        <v>14</v>
      </c>
      <c r="Z37" s="26" t="s">
        <v>68</v>
      </c>
    </row>
    <row r="38" spans="2:34">
      <c r="N38" s="1" t="s">
        <v>18</v>
      </c>
    </row>
    <row r="39" spans="2:34" s="7" customFormat="1">
      <c r="B39" s="8"/>
      <c r="C39" s="8"/>
      <c r="N39" s="7" t="s">
        <v>13</v>
      </c>
      <c r="Z39" s="27"/>
      <c r="AA39" s="27"/>
      <c r="AB39" s="27"/>
      <c r="AC39" s="27"/>
      <c r="AD39" s="27"/>
      <c r="AE39" s="27"/>
      <c r="AF39" s="27"/>
      <c r="AG39" s="27"/>
      <c r="AH39" s="27"/>
    </row>
    <row r="41" spans="2:34" ht="19.5" thickBot="1">
      <c r="P41" s="4" t="str">
        <f>IF(P42="","▼入力してください▼","")</f>
        <v>▼入力してください▼</v>
      </c>
      <c r="V41" s="4" t="str">
        <f>IF(V42="","▼入力してください▼","")</f>
        <v>▼入力してください▼</v>
      </c>
      <c r="Z41" s="26" t="s">
        <v>72</v>
      </c>
    </row>
    <row r="42" spans="2:34" ht="24.75" thickBot="1">
      <c r="B42" s="6" t="s">
        <v>15</v>
      </c>
      <c r="N42" s="2" t="s">
        <v>3</v>
      </c>
      <c r="P42" s="39"/>
      <c r="Q42" s="41"/>
      <c r="R42" s="2" t="s">
        <v>5</v>
      </c>
      <c r="T42" s="3" t="s">
        <v>4</v>
      </c>
      <c r="V42" s="39"/>
      <c r="W42" s="41"/>
      <c r="X42" s="2" t="s">
        <v>5</v>
      </c>
      <c r="Z42" s="26" t="s">
        <v>73</v>
      </c>
    </row>
    <row r="43" spans="2:34">
      <c r="P43" s="1" t="s">
        <v>19</v>
      </c>
      <c r="V43" s="1" t="s">
        <v>19</v>
      </c>
      <c r="Z43" s="26" t="s">
        <v>74</v>
      </c>
    </row>
    <row r="45" spans="2:34" s="9" customFormat="1">
      <c r="B45" s="10"/>
      <c r="C45" s="10"/>
      <c r="Z45" s="28"/>
      <c r="AA45" s="28"/>
      <c r="AB45" s="28"/>
      <c r="AC45" s="28"/>
      <c r="AD45" s="28"/>
      <c r="AE45" s="28"/>
      <c r="AF45" s="28"/>
      <c r="AG45" s="28"/>
      <c r="AH45" s="28"/>
    </row>
    <row r="46" spans="2:34" ht="19.5" thickBot="1">
      <c r="N46" s="4" t="str">
        <f>IF(N47="","▼選択してください▼","")</f>
        <v>▼選択してください▼</v>
      </c>
      <c r="Z46" s="26" t="s">
        <v>75</v>
      </c>
    </row>
    <row r="47" spans="2:34" ht="24.75" thickBot="1">
      <c r="B47" s="6" t="s">
        <v>21</v>
      </c>
      <c r="N47" s="39"/>
      <c r="O47" s="40"/>
      <c r="P47" s="40"/>
      <c r="Q47" s="40"/>
      <c r="R47" s="40"/>
      <c r="S47" s="40"/>
      <c r="T47" s="40"/>
      <c r="U47" s="40"/>
      <c r="V47" s="40"/>
      <c r="W47" s="40"/>
      <c r="X47" s="18" t="s">
        <v>10</v>
      </c>
      <c r="Z47" s="26" t="s">
        <v>76</v>
      </c>
    </row>
    <row r="49" spans="2:34" s="9" customFormat="1">
      <c r="B49" s="10"/>
      <c r="C49" s="10"/>
      <c r="Z49" s="28"/>
      <c r="AA49" s="28"/>
      <c r="AB49" s="28"/>
      <c r="AC49" s="28"/>
      <c r="AD49" s="28"/>
      <c r="AE49" s="28"/>
      <c r="AF49" s="28"/>
      <c r="AG49" s="28"/>
      <c r="AH49" s="28"/>
    </row>
    <row r="50" spans="2:34" ht="19.5" thickBot="1">
      <c r="N50" s="4" t="str">
        <f>IF(N51="","▼選択してください▼","")</f>
        <v/>
      </c>
      <c r="Z50" s="26" t="s">
        <v>38</v>
      </c>
    </row>
    <row r="51" spans="2:34" ht="24.75" thickBot="1">
      <c r="B51" s="6" t="s">
        <v>22</v>
      </c>
      <c r="N51" s="39" t="s">
        <v>53</v>
      </c>
      <c r="O51" s="40"/>
      <c r="P51" s="40"/>
      <c r="Q51" s="40"/>
      <c r="R51" s="40"/>
      <c r="S51" s="40"/>
      <c r="T51" s="40"/>
      <c r="U51" s="40"/>
      <c r="V51" s="40"/>
      <c r="W51" s="40"/>
      <c r="X51" s="18" t="s">
        <v>10</v>
      </c>
      <c r="Z51" s="26" t="s">
        <v>39</v>
      </c>
    </row>
    <row r="53" spans="2:34" s="9" customFormat="1" ht="8.25" customHeight="1">
      <c r="B53" s="10"/>
      <c r="C53" s="10"/>
      <c r="Z53" s="28"/>
      <c r="AA53" s="28"/>
      <c r="AB53" s="28"/>
      <c r="AC53" s="28"/>
      <c r="AD53" s="28"/>
      <c r="AE53" s="28"/>
      <c r="AF53" s="28"/>
      <c r="AG53" s="28"/>
      <c r="AH53" s="28"/>
    </row>
    <row r="54" spans="2:34" ht="19.5" thickBot="1">
      <c r="N54" s="5" t="s">
        <v>27</v>
      </c>
      <c r="U54" s="4" t="str">
        <f>IF(N55="","▼選択してください▼","")</f>
        <v/>
      </c>
      <c r="Z54" s="26" t="s">
        <v>37</v>
      </c>
    </row>
    <row r="55" spans="2:34" ht="24.75" thickBot="1">
      <c r="N55" s="39" t="s">
        <v>54</v>
      </c>
      <c r="O55" s="40"/>
      <c r="P55" s="40"/>
      <c r="Q55" s="40"/>
      <c r="R55" s="40"/>
      <c r="S55" s="40"/>
      <c r="T55" s="40"/>
      <c r="U55" s="40"/>
      <c r="V55" s="40"/>
      <c r="W55" s="40"/>
      <c r="X55" s="18" t="s">
        <v>10</v>
      </c>
      <c r="Z55" s="26" t="s">
        <v>78</v>
      </c>
    </row>
    <row r="56" spans="2:34" ht="10.5" customHeight="1">
      <c r="B56" s="45" t="s">
        <v>20</v>
      </c>
      <c r="C56" s="45"/>
      <c r="D56" s="45"/>
      <c r="E56" s="45"/>
      <c r="F56" s="45"/>
    </row>
    <row r="57" spans="2:34" ht="19.5" thickBot="1">
      <c r="B57" s="45"/>
      <c r="C57" s="45"/>
      <c r="D57" s="45"/>
      <c r="E57" s="45"/>
      <c r="F57" s="45"/>
      <c r="N57" s="5" t="s">
        <v>28</v>
      </c>
      <c r="U57" s="4" t="str">
        <f>IF(N58="","▼選択してください▼","")</f>
        <v/>
      </c>
      <c r="Z57" s="30" t="s">
        <v>83</v>
      </c>
    </row>
    <row r="58" spans="2:34" ht="24.75" thickBot="1">
      <c r="N58" s="39" t="s">
        <v>54</v>
      </c>
      <c r="O58" s="40"/>
      <c r="P58" s="40"/>
      <c r="Q58" s="40"/>
      <c r="R58" s="40"/>
      <c r="S58" s="40"/>
      <c r="T58" s="40"/>
      <c r="U58" s="40"/>
      <c r="V58" s="40"/>
      <c r="W58" s="40"/>
      <c r="X58" s="18" t="s">
        <v>10</v>
      </c>
      <c r="Z58" s="26" t="s">
        <v>84</v>
      </c>
    </row>
    <row r="59" spans="2:34" s="7" customFormat="1" ht="9.75" customHeight="1">
      <c r="B59" s="8"/>
      <c r="C59" s="8"/>
      <c r="Z59" s="27"/>
      <c r="AA59" s="27"/>
      <c r="AB59" s="27"/>
      <c r="AC59" s="27"/>
      <c r="AD59" s="27"/>
      <c r="AE59" s="27"/>
      <c r="AF59" s="27"/>
      <c r="AG59" s="27"/>
      <c r="AH59" s="27"/>
    </row>
    <row r="60" spans="2:34" s="9" customFormat="1" ht="15" customHeight="1">
      <c r="B60" s="10"/>
      <c r="C60" s="10"/>
      <c r="Z60" s="28"/>
      <c r="AA60" s="28"/>
      <c r="AB60" s="28"/>
      <c r="AC60" s="28"/>
      <c r="AD60" s="28"/>
      <c r="AE60" s="28"/>
      <c r="AF60" s="28"/>
      <c r="AG60" s="28"/>
      <c r="AH60" s="28"/>
    </row>
    <row r="61" spans="2:34" ht="19.5" thickBot="1">
      <c r="N61" s="4" t="str">
        <f>IF(N62="","▼選択してください▼","")</f>
        <v/>
      </c>
      <c r="Z61" s="26" t="s">
        <v>80</v>
      </c>
    </row>
    <row r="62" spans="2:34" ht="24.75" thickBot="1">
      <c r="B62" s="6" t="s">
        <v>23</v>
      </c>
      <c r="N62" s="39" t="s">
        <v>55</v>
      </c>
      <c r="O62" s="40"/>
      <c r="P62" s="40"/>
      <c r="Q62" s="40"/>
      <c r="R62" s="40"/>
      <c r="S62" s="40"/>
      <c r="T62" s="40"/>
      <c r="U62" s="40"/>
      <c r="V62" s="40"/>
      <c r="W62" s="40"/>
      <c r="X62" s="18" t="s">
        <v>10</v>
      </c>
      <c r="Z62" s="26" t="s">
        <v>79</v>
      </c>
    </row>
    <row r="63" spans="2:34">
      <c r="N63" s="1" t="s">
        <v>24</v>
      </c>
    </row>
    <row r="64" spans="2:34">
      <c r="N64" s="1" t="s">
        <v>77</v>
      </c>
    </row>
    <row r="65" spans="2:34" s="7" customFormat="1">
      <c r="B65" s="8"/>
      <c r="C65" s="8"/>
      <c r="Z65" s="27"/>
      <c r="AA65" s="27"/>
      <c r="AB65" s="27"/>
      <c r="AC65" s="27"/>
      <c r="AD65" s="27"/>
      <c r="AE65" s="27"/>
      <c r="AF65" s="27"/>
      <c r="AG65" s="27"/>
      <c r="AH65" s="27"/>
    </row>
    <row r="66" spans="2:34" s="9" customFormat="1">
      <c r="B66" s="10"/>
      <c r="C66" s="10"/>
      <c r="Z66" s="28"/>
      <c r="AA66" s="28"/>
      <c r="AB66" s="28"/>
      <c r="AC66" s="28"/>
      <c r="AD66" s="28"/>
      <c r="AE66" s="28"/>
      <c r="AF66" s="28"/>
      <c r="AG66" s="28"/>
      <c r="AH66" s="28"/>
    </row>
    <row r="67" spans="2:34" ht="19.5" thickBot="1">
      <c r="N67" s="4" t="str">
        <f>IF(N68="","▼選択してください▼","")</f>
        <v/>
      </c>
      <c r="Z67" s="26" t="s">
        <v>81</v>
      </c>
    </row>
    <row r="68" spans="2:34" ht="24.75" thickBot="1">
      <c r="B68" s="6" t="s">
        <v>25</v>
      </c>
      <c r="N68" s="39" t="s">
        <v>56</v>
      </c>
      <c r="O68" s="40"/>
      <c r="P68" s="40"/>
      <c r="Q68" s="40"/>
      <c r="R68" s="40"/>
      <c r="S68" s="40"/>
      <c r="T68" s="40"/>
      <c r="U68" s="40"/>
      <c r="V68" s="40"/>
      <c r="W68" s="40"/>
      <c r="X68" s="18" t="s">
        <v>10</v>
      </c>
      <c r="Z68" s="26" t="s">
        <v>82</v>
      </c>
    </row>
    <row r="69" spans="2:34">
      <c r="N69" s="1" t="s">
        <v>26</v>
      </c>
    </row>
    <row r="70" spans="2:34" s="7" customFormat="1" ht="7.5" customHeight="1">
      <c r="B70" s="8"/>
      <c r="C70" s="8"/>
      <c r="Z70" s="27"/>
      <c r="AA70" s="27"/>
      <c r="AB70" s="27"/>
      <c r="AC70" s="27"/>
      <c r="AD70" s="27"/>
      <c r="AE70" s="27"/>
      <c r="AF70" s="27"/>
      <c r="AG70" s="27"/>
      <c r="AH70" s="27"/>
    </row>
    <row r="71" spans="2:34" s="9" customFormat="1" ht="12.75" customHeight="1">
      <c r="B71" s="10"/>
      <c r="C71" s="10"/>
      <c r="Z71" s="28"/>
      <c r="AA71" s="28"/>
      <c r="AB71" s="28"/>
      <c r="AC71" s="28"/>
      <c r="AD71" s="28"/>
      <c r="AE71" s="28"/>
      <c r="AF71" s="28"/>
      <c r="AG71" s="28"/>
      <c r="AH71" s="28"/>
    </row>
    <row r="72" spans="2:34" ht="19.5" thickBot="1">
      <c r="N72" s="5" t="s">
        <v>6</v>
      </c>
      <c r="Q72" s="4" t="str">
        <f>IF(N73="","▼選択してください▼","")</f>
        <v>▼選択してください▼</v>
      </c>
      <c r="Z72" s="26" t="s">
        <v>85</v>
      </c>
    </row>
    <row r="73" spans="2:34" ht="24.75" thickBot="1">
      <c r="B73" s="6" t="s">
        <v>29</v>
      </c>
      <c r="N73" s="39"/>
      <c r="O73" s="40"/>
      <c r="P73" s="40"/>
      <c r="Q73" s="40"/>
      <c r="R73" s="40"/>
      <c r="S73" s="40"/>
      <c r="T73" s="40"/>
      <c r="U73" s="40"/>
      <c r="V73" s="40"/>
      <c r="W73" s="40"/>
      <c r="X73" s="18" t="s">
        <v>10</v>
      </c>
      <c r="Z73" s="26" t="s">
        <v>86</v>
      </c>
    </row>
    <row r="74" spans="2:34" ht="9" customHeight="1"/>
    <row r="75" spans="2:34" ht="19.5" thickBot="1">
      <c r="N75" s="5" t="s">
        <v>7</v>
      </c>
      <c r="Q75" s="4" t="str">
        <f>IF(N76="","▼選択してください▼","")</f>
        <v/>
      </c>
      <c r="Z75" s="26" t="s">
        <v>87</v>
      </c>
    </row>
    <row r="76" spans="2:34" ht="24.75" thickBot="1">
      <c r="F76"/>
      <c r="N76" s="39" t="s">
        <v>57</v>
      </c>
      <c r="O76" s="40"/>
      <c r="P76" s="40"/>
      <c r="Q76" s="40"/>
      <c r="R76" s="40"/>
      <c r="S76" s="40"/>
      <c r="T76" s="40"/>
      <c r="U76" s="40"/>
      <c r="V76" s="40"/>
      <c r="W76" s="40"/>
      <c r="X76" s="18" t="s">
        <v>10</v>
      </c>
    </row>
    <row r="77" spans="2:34" s="7" customFormat="1">
      <c r="B77" s="8"/>
      <c r="C77" s="8"/>
      <c r="Z77" s="27"/>
      <c r="AA77" s="27"/>
      <c r="AB77" s="27"/>
      <c r="AC77" s="27"/>
      <c r="AD77" s="27"/>
      <c r="AE77" s="27"/>
      <c r="AF77" s="27"/>
      <c r="AG77" s="27"/>
      <c r="AH77" s="27"/>
    </row>
    <row r="78" spans="2:34" s="9" customFormat="1" ht="11.25" customHeight="1">
      <c r="B78" s="10"/>
      <c r="C78" s="10"/>
      <c r="Z78" s="28"/>
      <c r="AA78" s="28"/>
      <c r="AB78" s="28"/>
      <c r="AC78" s="28"/>
      <c r="AD78" s="28"/>
      <c r="AE78" s="28"/>
      <c r="AF78" s="28"/>
      <c r="AG78" s="28"/>
      <c r="AH78" s="28"/>
    </row>
    <row r="79" spans="2:34" ht="19.5" thickBot="1">
      <c r="N79" s="5" t="s">
        <v>8</v>
      </c>
      <c r="Q79" s="4" t="str">
        <f>IF(N80="","▼選択してください▼","")</f>
        <v>▼選択してください▼</v>
      </c>
    </row>
    <row r="80" spans="2:34" ht="24.75" thickBot="1">
      <c r="B80" s="6" t="s">
        <v>30</v>
      </c>
      <c r="N80" s="39"/>
      <c r="O80" s="40"/>
      <c r="P80" s="40"/>
      <c r="Q80" s="40"/>
      <c r="R80" s="40"/>
      <c r="S80" s="40"/>
      <c r="T80" s="40"/>
      <c r="U80" s="40"/>
      <c r="V80" s="40"/>
      <c r="W80" s="40"/>
      <c r="X80" s="18" t="s">
        <v>10</v>
      </c>
      <c r="Z80" s="26" t="s">
        <v>88</v>
      </c>
    </row>
    <row r="81" spans="2:34" ht="9" customHeight="1"/>
    <row r="82" spans="2:34" ht="19.5" thickBot="1">
      <c r="N82" s="5" t="s">
        <v>9</v>
      </c>
      <c r="Q82" s="4" t="str">
        <f>IF(N83="","▼選択してください▼","")</f>
        <v/>
      </c>
      <c r="Z82" s="26" t="s">
        <v>89</v>
      </c>
    </row>
    <row r="83" spans="2:34" ht="24.75" thickBot="1">
      <c r="E83"/>
      <c r="N83" s="39" t="s">
        <v>58</v>
      </c>
      <c r="O83" s="40"/>
      <c r="P83" s="40"/>
      <c r="Q83" s="40"/>
      <c r="R83" s="40"/>
      <c r="S83" s="40"/>
      <c r="T83" s="40"/>
      <c r="U83" s="40"/>
      <c r="V83" s="40"/>
      <c r="W83" s="40"/>
      <c r="X83" s="18" t="s">
        <v>10</v>
      </c>
    </row>
    <row r="84" spans="2:34" s="7" customFormat="1">
      <c r="B84" s="8"/>
      <c r="C84" s="8"/>
      <c r="Z84" s="27"/>
      <c r="AA84" s="27"/>
      <c r="AB84" s="27"/>
      <c r="AC84" s="27"/>
      <c r="AD84" s="27"/>
      <c r="AE84" s="27"/>
      <c r="AF84" s="27"/>
      <c r="AG84" s="27"/>
      <c r="AH84" s="27"/>
    </row>
    <row r="85" spans="2:34" s="9" customFormat="1" ht="13.5" customHeight="1">
      <c r="B85" s="10"/>
      <c r="C85" s="10"/>
      <c r="Z85" s="28"/>
      <c r="AA85" s="28"/>
      <c r="AB85" s="28"/>
      <c r="AC85" s="28"/>
      <c r="AD85" s="28"/>
      <c r="AE85" s="28"/>
      <c r="AF85" s="28"/>
      <c r="AG85" s="28"/>
      <c r="AH85" s="28"/>
    </row>
    <row r="87" spans="2:34" ht="19.5" thickBot="1">
      <c r="B87" s="6" t="s">
        <v>31</v>
      </c>
      <c r="N87" s="4" t="str">
        <f>IF(N88="","▼選択してください▼","")</f>
        <v>▼選択してください▼</v>
      </c>
      <c r="Z87" s="26" t="s">
        <v>33</v>
      </c>
    </row>
    <row r="88" spans="2:34" ht="24.75" thickBot="1">
      <c r="N88" s="39"/>
      <c r="O88" s="40"/>
      <c r="P88" s="40"/>
      <c r="Q88" s="40"/>
      <c r="R88" s="40"/>
      <c r="S88" s="40"/>
      <c r="T88" s="40"/>
      <c r="U88" s="40"/>
      <c r="V88" s="40"/>
      <c r="W88" s="40"/>
      <c r="X88" s="18" t="s">
        <v>10</v>
      </c>
      <c r="Z88" s="38" t="str">
        <f>HYPERLINK("https://unicraft-jp.com/pcb/order/word/board_shape.shtml","詳細はこちらをご覧ください")</f>
        <v>詳細はこちらをご覧ください</v>
      </c>
      <c r="AA88" s="38"/>
      <c r="AB88" s="38"/>
      <c r="AC88" s="38"/>
      <c r="AD88" s="38"/>
    </row>
    <row r="89" spans="2:34">
      <c r="Z89" s="31"/>
    </row>
    <row r="90" spans="2:34">
      <c r="E90"/>
      <c r="H90"/>
    </row>
    <row r="91" spans="2:34" s="7" customFormat="1">
      <c r="B91" s="8"/>
      <c r="C91" s="8"/>
      <c r="Z91" s="27"/>
      <c r="AA91" s="27"/>
      <c r="AB91" s="27"/>
      <c r="AC91" s="27"/>
      <c r="AD91" s="27"/>
      <c r="AE91" s="27"/>
      <c r="AF91" s="27"/>
      <c r="AG91" s="27"/>
      <c r="AH91" s="27"/>
    </row>
    <row r="93" spans="2:34" ht="19.5" thickBot="1">
      <c r="N93" s="4" t="str">
        <f>IF(N94="","▼選択してください▼","")</f>
        <v>▼選択してください▼</v>
      </c>
    </row>
    <row r="94" spans="2:34" ht="24.75" thickBot="1">
      <c r="B94" s="6" t="s">
        <v>42</v>
      </c>
      <c r="N94" s="39"/>
      <c r="O94" s="40"/>
      <c r="P94" s="40"/>
      <c r="Q94" s="40"/>
      <c r="R94" s="40"/>
      <c r="S94" s="40"/>
      <c r="T94" s="40"/>
      <c r="U94" s="40"/>
      <c r="V94" s="40"/>
      <c r="W94" s="40"/>
      <c r="X94" s="18" t="s">
        <v>10</v>
      </c>
      <c r="Z94" s="38" t="str">
        <f>HYPERLINK("https://unicraft-jp.com/pcb/order/word/internal_cutout.shtml","詳細はこちらをご覧ください")</f>
        <v>詳細はこちらをご覧ください</v>
      </c>
      <c r="AA94" s="38"/>
      <c r="AB94" s="38"/>
      <c r="AC94" s="38"/>
      <c r="AD94" s="38"/>
    </row>
    <row r="95" spans="2:34">
      <c r="B95" s="6" t="s">
        <v>43</v>
      </c>
    </row>
    <row r="96" spans="2:34" s="7" customFormat="1">
      <c r="B96" s="8"/>
      <c r="C96" s="8"/>
      <c r="Z96" s="27"/>
      <c r="AA96" s="27"/>
      <c r="AB96" s="27"/>
      <c r="AC96" s="27"/>
      <c r="AD96" s="27"/>
      <c r="AE96" s="27"/>
      <c r="AF96" s="27"/>
      <c r="AG96" s="27"/>
      <c r="AH96" s="27"/>
    </row>
    <row r="97" spans="2:34" s="9" customFormat="1">
      <c r="B97" s="10"/>
      <c r="C97" s="10"/>
      <c r="Z97" s="28"/>
      <c r="AA97" s="28"/>
      <c r="AB97" s="28"/>
      <c r="AC97" s="28"/>
      <c r="AD97" s="28"/>
      <c r="AE97" s="28"/>
      <c r="AF97" s="28"/>
      <c r="AG97" s="28"/>
      <c r="AH97" s="28"/>
    </row>
    <row r="98" spans="2:34" ht="19.5" thickBot="1">
      <c r="N98" s="4" t="str">
        <f>IF(N99="","▼選択してください▼","")</f>
        <v>▼選択してください▼</v>
      </c>
    </row>
    <row r="99" spans="2:34" ht="24.75" thickBot="1">
      <c r="B99" s="6" t="s">
        <v>32</v>
      </c>
      <c r="E99"/>
      <c r="N99" s="39"/>
      <c r="O99" s="40"/>
      <c r="P99" s="40"/>
      <c r="Q99" s="40"/>
      <c r="R99" s="40"/>
      <c r="S99" s="40"/>
      <c r="T99" s="40"/>
      <c r="U99" s="40"/>
      <c r="V99" s="40"/>
      <c r="W99" s="40"/>
      <c r="X99" s="18" t="s">
        <v>10</v>
      </c>
      <c r="Z99" s="38" t="str">
        <f>HYPERLINK("https://unicraft-jp.com/pcb/order/word/internal_slots.shtml","詳細はこちらをご覧ください")</f>
        <v>詳細はこちらをご覧ください</v>
      </c>
      <c r="AA99" s="38"/>
      <c r="AB99" s="38"/>
      <c r="AC99" s="38"/>
      <c r="AD99" s="38"/>
    </row>
    <row r="100" spans="2:34" s="7" customFormat="1">
      <c r="B100" s="8"/>
      <c r="C100" s="8"/>
      <c r="Z100" s="27"/>
      <c r="AA100" s="27"/>
      <c r="AB100" s="27"/>
      <c r="AC100" s="27"/>
      <c r="AD100" s="27"/>
      <c r="AE100" s="27"/>
      <c r="AF100" s="27"/>
      <c r="AG100" s="27"/>
      <c r="AH100" s="27"/>
    </row>
    <row r="101" spans="2:34" s="9" customFormat="1">
      <c r="B101" s="10"/>
      <c r="C101" s="10"/>
      <c r="Z101" s="28"/>
      <c r="AA101" s="28"/>
      <c r="AB101" s="28"/>
      <c r="AC101" s="28"/>
      <c r="AD101" s="28"/>
      <c r="AE101" s="28"/>
      <c r="AF101" s="28"/>
      <c r="AG101" s="28"/>
      <c r="AH101" s="28"/>
    </row>
    <row r="102" spans="2:34" ht="19.5" thickBot="1">
      <c r="N102" s="4" t="str">
        <f>IF(N103="","▼選択してください▼","")</f>
        <v>▼選択してください▼</v>
      </c>
    </row>
    <row r="103" spans="2:34" ht="24.75" thickBot="1">
      <c r="B103" s="6" t="s">
        <v>34</v>
      </c>
      <c r="D103"/>
      <c r="N103" s="39"/>
      <c r="O103" s="40"/>
      <c r="P103" s="40"/>
      <c r="Q103" s="40"/>
      <c r="R103" s="40"/>
      <c r="S103" s="40"/>
      <c r="T103" s="40"/>
      <c r="U103" s="40"/>
      <c r="V103" s="40"/>
      <c r="W103" s="40"/>
      <c r="X103" s="18" t="s">
        <v>10</v>
      </c>
      <c r="Z103" s="38" t="str">
        <f>HYPERLINK("https://unicraft-jp.com/pcb/order/word/Vcut.shtml","詳細はこちらをご覧ください")</f>
        <v>詳細はこちらをご覧ください</v>
      </c>
      <c r="AA103" s="38"/>
      <c r="AB103" s="38"/>
      <c r="AC103" s="38"/>
      <c r="AD103" s="38"/>
    </row>
    <row r="104" spans="2:34" s="7" customFormat="1">
      <c r="B104" s="8"/>
      <c r="C104" s="8"/>
      <c r="Z104" s="27"/>
      <c r="AA104" s="27"/>
      <c r="AB104" s="27"/>
      <c r="AC104" s="27"/>
      <c r="AD104" s="27"/>
      <c r="AE104" s="27"/>
      <c r="AF104" s="27"/>
      <c r="AG104" s="27"/>
      <c r="AH104" s="27"/>
    </row>
    <row r="106" spans="2:34">
      <c r="Z106" s="26" t="s">
        <v>90</v>
      </c>
    </row>
    <row r="107" spans="2:34" ht="19.5" thickBot="1">
      <c r="B107" s="6" t="s">
        <v>40</v>
      </c>
      <c r="N107" s="4" t="str">
        <f>IF(N108="","▼選択してください▼","")</f>
        <v/>
      </c>
      <c r="Z107" s="26" t="s">
        <v>91</v>
      </c>
    </row>
    <row r="108" spans="2:34" ht="24.75" thickBot="1">
      <c r="B108" s="6" t="s">
        <v>41</v>
      </c>
      <c r="E108"/>
      <c r="N108" s="39" t="s">
        <v>60</v>
      </c>
      <c r="O108" s="40"/>
      <c r="P108" s="40"/>
      <c r="Q108" s="40"/>
      <c r="R108" s="40"/>
      <c r="S108" s="40"/>
      <c r="T108" s="40"/>
      <c r="U108" s="40"/>
      <c r="V108" s="40"/>
      <c r="W108" s="40"/>
      <c r="X108" s="18" t="s">
        <v>10</v>
      </c>
      <c r="Z108" s="26" t="s">
        <v>92</v>
      </c>
    </row>
    <row r="109" spans="2:34">
      <c r="Z109" s="38" t="str">
        <f>HYPERLINK("https://unicraft-jp.com/pcb/order/word/finishing.shtml","詳細はこちらをご覧ください")</f>
        <v>詳細はこちらをご覧ください</v>
      </c>
      <c r="AA109" s="38"/>
      <c r="AB109" s="38"/>
      <c r="AC109" s="38"/>
      <c r="AD109" s="38"/>
    </row>
    <row r="110" spans="2:34" s="7" customFormat="1">
      <c r="B110" s="8"/>
      <c r="C110" s="8"/>
      <c r="Z110" s="27"/>
      <c r="AA110" s="27"/>
      <c r="AB110" s="27"/>
      <c r="AC110" s="27"/>
      <c r="AD110" s="27"/>
      <c r="AE110" s="27"/>
      <c r="AF110" s="27"/>
      <c r="AG110" s="27"/>
      <c r="AH110" s="27"/>
    </row>
    <row r="112" spans="2:34" ht="19.5" thickBot="1">
      <c r="N112" s="4" t="str">
        <f>IF(N113="","▼選択してください▼","")</f>
        <v/>
      </c>
    </row>
    <row r="113" spans="2:34" ht="24.75" thickBot="1">
      <c r="B113" s="6" t="s">
        <v>35</v>
      </c>
      <c r="N113" s="39" t="s">
        <v>61</v>
      </c>
      <c r="O113" s="40"/>
      <c r="P113" s="40"/>
      <c r="Q113" s="40"/>
      <c r="R113" s="40"/>
      <c r="S113" s="40"/>
      <c r="T113" s="40"/>
      <c r="U113" s="40"/>
      <c r="V113" s="40"/>
      <c r="W113" s="40"/>
      <c r="X113" s="18" t="s">
        <v>10</v>
      </c>
      <c r="Z113" s="26" t="s">
        <v>93</v>
      </c>
    </row>
    <row r="114" spans="2:34" s="7" customFormat="1">
      <c r="B114" s="8"/>
      <c r="C114" s="8"/>
      <c r="Z114" s="27"/>
      <c r="AA114" s="27"/>
      <c r="AB114" s="27"/>
      <c r="AC114" s="27"/>
      <c r="AD114" s="27"/>
      <c r="AE114" s="27"/>
      <c r="AF114" s="27"/>
      <c r="AG114" s="27"/>
      <c r="AH114" s="27"/>
    </row>
    <row r="115" spans="2:34" s="9" customFormat="1">
      <c r="B115" s="10"/>
      <c r="C115" s="10"/>
      <c r="Z115" s="28"/>
      <c r="AA115" s="28"/>
      <c r="AB115" s="28"/>
      <c r="AC115" s="28"/>
      <c r="AD115" s="28"/>
      <c r="AE115" s="28"/>
      <c r="AF115" s="28"/>
      <c r="AG115" s="28"/>
      <c r="AH115" s="28"/>
    </row>
    <row r="116" spans="2:34" ht="19.5" thickBot="1">
      <c r="N116" s="4" t="str">
        <f>IF(N117="","▼選択してください▼","")</f>
        <v/>
      </c>
      <c r="Z116" s="26" t="s">
        <v>94</v>
      </c>
    </row>
    <row r="117" spans="2:34" ht="24.75" thickBot="1">
      <c r="B117" s="6" t="s">
        <v>36</v>
      </c>
      <c r="N117" s="39" t="s">
        <v>59</v>
      </c>
      <c r="O117" s="40"/>
      <c r="P117" s="40"/>
      <c r="Q117" s="40"/>
      <c r="R117" s="40"/>
      <c r="S117" s="40"/>
      <c r="T117" s="40"/>
      <c r="U117" s="40"/>
      <c r="V117" s="40"/>
      <c r="W117" s="40"/>
      <c r="X117" s="18" t="s">
        <v>10</v>
      </c>
      <c r="Z117" s="26" t="s">
        <v>95</v>
      </c>
    </row>
    <row r="118" spans="2:34" s="7" customFormat="1">
      <c r="B118" s="8"/>
      <c r="C118" s="8"/>
      <c r="Z118" s="27"/>
      <c r="AA118" s="27"/>
      <c r="AB118" s="27"/>
      <c r="AC118" s="27"/>
      <c r="AD118" s="27"/>
      <c r="AE118" s="27"/>
      <c r="AF118" s="27"/>
      <c r="AG118" s="27"/>
      <c r="AH118" s="27"/>
    </row>
    <row r="119" spans="2:34" s="9" customFormat="1">
      <c r="B119" s="10"/>
      <c r="C119" s="10"/>
      <c r="Z119" s="28"/>
      <c r="AA119" s="28"/>
      <c r="AB119" s="28"/>
      <c r="AC119" s="28"/>
      <c r="AD119" s="28"/>
      <c r="AE119" s="28"/>
      <c r="AF119" s="28"/>
      <c r="AG119" s="28"/>
      <c r="AH119" s="28"/>
    </row>
    <row r="120" spans="2:34" ht="19.5" thickBot="1">
      <c r="N120" s="4" t="str">
        <f>IF(N121="","▼選択してください▼","")</f>
        <v/>
      </c>
      <c r="Z120" s="26" t="s">
        <v>96</v>
      </c>
    </row>
    <row r="121" spans="2:34" ht="24.75" thickBot="1">
      <c r="B121" s="6" t="s">
        <v>47</v>
      </c>
      <c r="N121" s="39" t="s">
        <v>62</v>
      </c>
      <c r="O121" s="40"/>
      <c r="P121" s="40"/>
      <c r="Q121" s="40"/>
      <c r="R121" s="40"/>
      <c r="S121" s="40"/>
      <c r="T121" s="40"/>
      <c r="U121" s="40"/>
      <c r="V121" s="40"/>
      <c r="W121" s="40"/>
      <c r="X121" s="18" t="s">
        <v>10</v>
      </c>
      <c r="Z121" s="38" t="str">
        <f>HYPERLINK("https://unicraft-jp.com/pcb/order/qt.cgi","■ 自動見積もりはこちら")</f>
        <v>■ 自動見積もりはこちら</v>
      </c>
      <c r="AA121" s="38"/>
      <c r="AB121" s="38"/>
      <c r="AC121" s="38"/>
      <c r="AD121" s="38"/>
    </row>
    <row r="122" spans="2:34" s="7" customFormat="1">
      <c r="C122" s="8"/>
      <c r="D122" s="11"/>
      <c r="N122" s="7" t="s">
        <v>132</v>
      </c>
      <c r="Z122" s="27"/>
      <c r="AA122" s="27"/>
      <c r="AB122" s="27"/>
      <c r="AC122" s="27"/>
      <c r="AD122" s="27"/>
      <c r="AE122" s="27"/>
      <c r="AF122" s="27"/>
      <c r="AG122" s="27"/>
      <c r="AH122" s="27"/>
    </row>
    <row r="123" spans="2:34" s="9" customFormat="1" ht="8.25" customHeight="1">
      <c r="B123" s="10"/>
      <c r="C123" s="10"/>
      <c r="Z123" s="28"/>
      <c r="AA123" s="28"/>
      <c r="AB123" s="28"/>
      <c r="AC123" s="28"/>
      <c r="AD123" s="28"/>
      <c r="AE123" s="28"/>
      <c r="AF123" s="28"/>
      <c r="AG123" s="28"/>
      <c r="AH123" s="28"/>
    </row>
    <row r="124" spans="2:34" ht="18.75" customHeight="1" thickBot="1">
      <c r="N124" s="4" t="str">
        <f>IF(N125="","▼入力してください▼","")</f>
        <v>▼入力してください▼</v>
      </c>
    </row>
    <row r="125" spans="2:34" ht="24.75" thickBot="1">
      <c r="M125" s="12" t="s">
        <v>99</v>
      </c>
      <c r="N125" s="39"/>
      <c r="O125" s="40"/>
      <c r="P125" s="40"/>
      <c r="Q125" s="40"/>
      <c r="R125" s="40"/>
      <c r="S125" s="40"/>
      <c r="T125" s="40"/>
      <c r="U125" s="40"/>
      <c r="V125" s="40"/>
      <c r="W125" s="40"/>
      <c r="X125" s="41"/>
      <c r="Z125" s="26" t="s">
        <v>100</v>
      </c>
    </row>
    <row r="127" spans="2:34" ht="19.5" thickBot="1">
      <c r="N127" s="4" t="str">
        <f>IF(ISNUMBER(SEARCH("@", N128)), "", "▼正しく入力してください（半角文字）▼")</f>
        <v>▼正しく入力してください（半角文字）▼</v>
      </c>
    </row>
    <row r="128" spans="2:34" ht="24.75" thickBot="1">
      <c r="M128" s="12" t="s">
        <v>48</v>
      </c>
      <c r="N128" s="39"/>
      <c r="O128" s="40"/>
      <c r="P128" s="40"/>
      <c r="Q128" s="40"/>
      <c r="R128" s="40"/>
      <c r="S128" s="40"/>
      <c r="T128" s="40"/>
      <c r="U128" s="40"/>
      <c r="V128" s="40"/>
      <c r="W128" s="40"/>
      <c r="X128" s="41"/>
    </row>
    <row r="129" spans="2:34">
      <c r="M129" s="12"/>
      <c r="N129" s="1" t="s">
        <v>63</v>
      </c>
    </row>
    <row r="130" spans="2:34">
      <c r="M130" s="12"/>
      <c r="N130" s="14" t="s">
        <v>64</v>
      </c>
    </row>
    <row r="131" spans="2:34">
      <c r="M131" s="12"/>
      <c r="N131" s="56" t="str">
        <f>HYPERLINK("https://unicraft-jp.com/member/change.cgi?mode=new","■ 会員登録はこちらから")</f>
        <v>■ 会員登録はこちらから</v>
      </c>
      <c r="O131" s="56"/>
      <c r="P131" s="56"/>
      <c r="Q131" s="56"/>
      <c r="R131" s="56"/>
    </row>
    <row r="132" spans="2:34" ht="19.5" thickBot="1">
      <c r="M132" s="12"/>
    </row>
    <row r="133" spans="2:34" ht="24.75" customHeight="1">
      <c r="M133" s="12" t="s">
        <v>49</v>
      </c>
      <c r="N133" s="46"/>
      <c r="O133" s="47"/>
      <c r="P133" s="47"/>
      <c r="Q133" s="47"/>
      <c r="R133" s="47"/>
      <c r="S133" s="47"/>
      <c r="T133" s="47"/>
      <c r="U133" s="47"/>
      <c r="V133" s="47"/>
      <c r="W133" s="47"/>
      <c r="X133" s="48"/>
      <c r="Z133" s="26" t="s">
        <v>101</v>
      </c>
    </row>
    <row r="134" spans="2:34" ht="18.75" customHeight="1">
      <c r="N134" s="49"/>
      <c r="O134" s="50"/>
      <c r="P134" s="50"/>
      <c r="Q134" s="50"/>
      <c r="R134" s="50"/>
      <c r="S134" s="50"/>
      <c r="T134" s="50"/>
      <c r="U134" s="50"/>
      <c r="V134" s="50"/>
      <c r="W134" s="50"/>
      <c r="X134" s="51"/>
      <c r="Z134" s="26" t="s">
        <v>102</v>
      </c>
    </row>
    <row r="135" spans="2:34" ht="18.75" customHeight="1">
      <c r="N135" s="49"/>
      <c r="O135" s="50"/>
      <c r="P135" s="50"/>
      <c r="Q135" s="50"/>
      <c r="R135" s="50"/>
      <c r="S135" s="50"/>
      <c r="T135" s="50"/>
      <c r="U135" s="50"/>
      <c r="V135" s="50"/>
      <c r="W135" s="50"/>
      <c r="X135" s="51"/>
      <c r="Z135" s="26" t="s">
        <v>103</v>
      </c>
    </row>
    <row r="136" spans="2:34" ht="19.5" customHeight="1" thickBot="1">
      <c r="N136" s="52"/>
      <c r="O136" s="53"/>
      <c r="P136" s="53"/>
      <c r="Q136" s="53"/>
      <c r="R136" s="53"/>
      <c r="S136" s="53"/>
      <c r="T136" s="53"/>
      <c r="U136" s="53"/>
      <c r="V136" s="53"/>
      <c r="W136" s="53"/>
      <c r="X136" s="54"/>
    </row>
    <row r="137" spans="2:34" s="7" customFormat="1">
      <c r="C137" s="8"/>
      <c r="Z137" s="27"/>
      <c r="AA137" s="27"/>
      <c r="AB137" s="27"/>
      <c r="AC137" s="27"/>
      <c r="AD137" s="27"/>
      <c r="AE137" s="27"/>
      <c r="AF137" s="27"/>
      <c r="AG137" s="27"/>
      <c r="AH137" s="27"/>
    </row>
    <row r="138" spans="2:34" s="9" customFormat="1">
      <c r="C138" s="10"/>
      <c r="Z138" s="28"/>
      <c r="AA138" s="28"/>
      <c r="AB138" s="28"/>
      <c r="AC138" s="28"/>
      <c r="AD138" s="28"/>
      <c r="AE138" s="28"/>
      <c r="AF138" s="28"/>
      <c r="AG138" s="28"/>
      <c r="AH138" s="28"/>
    </row>
    <row r="139" spans="2:34" ht="30">
      <c r="J139" s="19" t="s">
        <v>104</v>
      </c>
      <c r="K139" s="5"/>
      <c r="L139" s="5"/>
    </row>
    <row r="140" spans="2:34" ht="24">
      <c r="B140" s="1"/>
      <c r="J140" s="5"/>
      <c r="K140" s="15" t="s">
        <v>105</v>
      </c>
      <c r="L140" s="15"/>
    </row>
    <row r="141" spans="2:34" ht="24">
      <c r="B141" s="1"/>
      <c r="J141" s="5"/>
      <c r="K141" s="15" t="s">
        <v>106</v>
      </c>
      <c r="L141" s="15"/>
    </row>
    <row r="142" spans="2:34" ht="32.25" customHeight="1">
      <c r="J142" s="5"/>
      <c r="K142" s="15"/>
      <c r="L142" s="15"/>
      <c r="M142" s="20" t="s">
        <v>114</v>
      </c>
      <c r="N142" s="42" t="str">
        <f>IF(ISNUMBER(SEARCH("&lt;##&gt;&lt;##&gt;", C196)), "入力エラー！　未入力箇所があります！", "チェックOK")</f>
        <v>入力エラー！　未入力箇所があります！</v>
      </c>
      <c r="O142" s="42"/>
      <c r="P142" s="42"/>
      <c r="Q142" s="42"/>
      <c r="R142" s="42"/>
      <c r="S142" s="42"/>
      <c r="T142" s="42"/>
      <c r="U142" s="42"/>
      <c r="V142" s="42"/>
      <c r="W142" s="42"/>
      <c r="X142" s="42"/>
    </row>
    <row r="143" spans="2:34" ht="11.25" customHeight="1">
      <c r="J143" s="5"/>
      <c r="K143" s="15"/>
      <c r="L143" s="15"/>
    </row>
    <row r="144" spans="2:34" ht="24" customHeight="1">
      <c r="J144" s="5"/>
      <c r="K144" s="15" t="s">
        <v>109</v>
      </c>
      <c r="L144" s="15"/>
    </row>
    <row r="145" spans="2:19" ht="24" customHeight="1">
      <c r="J145" s="5"/>
      <c r="K145" s="15"/>
      <c r="L145" s="44" t="str">
        <f>HYPERLINK("https://unicraft-jp.com/member/change.cgi?mode=new","会員登録はこちらから")</f>
        <v>会員登録はこちらから</v>
      </c>
      <c r="M145" s="44"/>
      <c r="N145" s="44"/>
      <c r="O145" s="44"/>
      <c r="P145" s="44"/>
    </row>
    <row r="146" spans="2:19" ht="24" customHeight="1">
      <c r="J146" s="5"/>
      <c r="K146" s="15" t="s">
        <v>111</v>
      </c>
      <c r="L146" s="15"/>
    </row>
    <row r="147" spans="2:19" ht="24" customHeight="1">
      <c r="J147" s="5"/>
      <c r="K147" s="15"/>
      <c r="L147" s="44" t="str">
        <f>HYPERLINK("https://unicraft-jp.com/pcb/order/qt.cgi","自動見積もりはこちら")</f>
        <v>自動見積もりはこちら</v>
      </c>
      <c r="M147" s="44"/>
      <c r="N147" s="44"/>
      <c r="O147" s="44"/>
      <c r="P147" s="44"/>
    </row>
    <row r="148" spans="2:19" ht="24">
      <c r="J148" s="5"/>
      <c r="K148" s="15" t="s">
        <v>110</v>
      </c>
      <c r="L148" s="15"/>
    </row>
    <row r="149" spans="2:19" ht="24">
      <c r="B149" s="1"/>
      <c r="L149" s="16" t="s">
        <v>46</v>
      </c>
    </row>
    <row r="150" spans="2:19" ht="24">
      <c r="B150" s="1"/>
      <c r="L150" s="16" t="s">
        <v>98</v>
      </c>
    </row>
    <row r="151" spans="2:19" ht="24">
      <c r="J151" s="5"/>
      <c r="K151" s="15"/>
      <c r="L151" s="15" t="s">
        <v>107</v>
      </c>
      <c r="N151" s="55" t="s">
        <v>108</v>
      </c>
      <c r="O151" s="55"/>
      <c r="P151" s="55"/>
      <c r="Q151" s="55"/>
      <c r="R151" s="55"/>
      <c r="S151" s="55"/>
    </row>
    <row r="154" spans="2:19" ht="30">
      <c r="J154" s="19" t="s">
        <v>112</v>
      </c>
      <c r="K154" s="5"/>
      <c r="L154" s="5"/>
    </row>
    <row r="155" spans="2:19" ht="19.5">
      <c r="J155" s="5"/>
      <c r="K155" s="17" t="s">
        <v>123</v>
      </c>
      <c r="L155" s="17"/>
      <c r="M155" s="17"/>
      <c r="N155" s="17"/>
      <c r="O155" s="17"/>
      <c r="P155" s="17"/>
      <c r="Q155" s="17"/>
      <c r="R155" s="17"/>
    </row>
    <row r="156" spans="2:19" ht="19.5">
      <c r="K156" s="17" t="s">
        <v>124</v>
      </c>
      <c r="L156" s="17"/>
      <c r="M156" s="17"/>
      <c r="N156" s="17"/>
      <c r="O156" s="17"/>
      <c r="P156" s="17"/>
      <c r="Q156" s="17"/>
      <c r="R156" s="17"/>
    </row>
    <row r="157" spans="2:19" ht="19.5">
      <c r="K157" s="17" t="s">
        <v>125</v>
      </c>
      <c r="L157" s="17"/>
      <c r="M157" s="17"/>
      <c r="N157" s="17"/>
      <c r="O157" s="17"/>
      <c r="P157" s="17"/>
      <c r="Q157" s="17"/>
      <c r="R157" s="17"/>
    </row>
    <row r="158" spans="2:19" ht="19.5">
      <c r="J158" s="5"/>
      <c r="K158" s="17" t="s">
        <v>113</v>
      </c>
      <c r="L158" s="17"/>
      <c r="M158" s="17"/>
      <c r="N158" s="17"/>
      <c r="O158" s="17"/>
      <c r="P158" s="17"/>
      <c r="Q158" s="17"/>
      <c r="R158" s="17"/>
    </row>
    <row r="159" spans="2:19" ht="19.5">
      <c r="K159" s="17" t="s">
        <v>115</v>
      </c>
      <c r="L159" s="17"/>
      <c r="M159" s="17"/>
      <c r="N159" s="17"/>
      <c r="O159" s="17"/>
      <c r="P159" s="17"/>
      <c r="Q159" s="17"/>
      <c r="R159" s="17"/>
    </row>
    <row r="160" spans="2:19" ht="19.5">
      <c r="K160" s="17" t="s">
        <v>116</v>
      </c>
      <c r="L160" s="17"/>
      <c r="M160" s="17"/>
      <c r="N160" s="17"/>
      <c r="O160" s="17"/>
      <c r="P160" s="17"/>
      <c r="Q160" s="17"/>
      <c r="R160" s="17"/>
    </row>
    <row r="161" spans="2:34" ht="19.5">
      <c r="K161" s="17" t="s">
        <v>117</v>
      </c>
      <c r="L161" s="17"/>
      <c r="M161" s="17"/>
      <c r="N161" s="17"/>
      <c r="O161" s="17"/>
      <c r="P161" s="17"/>
      <c r="Q161" s="17"/>
      <c r="R161" s="17"/>
    </row>
    <row r="162" spans="2:34" ht="19.5">
      <c r="K162" s="17" t="s">
        <v>118</v>
      </c>
      <c r="L162" s="17"/>
      <c r="M162" s="17"/>
      <c r="N162" s="17"/>
      <c r="O162" s="17"/>
      <c r="P162" s="17"/>
      <c r="Q162" s="17"/>
      <c r="R162" s="17"/>
    </row>
    <row r="163" spans="2:34" ht="19.5">
      <c r="K163" s="17" t="s">
        <v>120</v>
      </c>
      <c r="L163" s="17"/>
      <c r="M163" s="17"/>
      <c r="N163" s="17"/>
      <c r="O163" s="17"/>
      <c r="P163" s="17"/>
      <c r="Q163" s="17"/>
      <c r="R163" s="17"/>
    </row>
    <row r="164" spans="2:34" ht="19.5">
      <c r="K164" s="17"/>
      <c r="L164" s="36" t="s">
        <v>119</v>
      </c>
      <c r="M164" s="36"/>
      <c r="N164" s="36"/>
      <c r="O164" s="36"/>
      <c r="P164" s="36"/>
      <c r="Q164" s="36"/>
      <c r="R164" s="36"/>
      <c r="S164" s="36"/>
    </row>
    <row r="165" spans="2:34" ht="19.5">
      <c r="K165" s="17" t="s">
        <v>121</v>
      </c>
      <c r="L165" s="17"/>
      <c r="M165" s="17"/>
      <c r="N165" s="17"/>
      <c r="O165" s="17"/>
      <c r="P165" s="17"/>
      <c r="Q165" s="17"/>
      <c r="R165" s="17"/>
    </row>
    <row r="166" spans="2:34" ht="19.5">
      <c r="K166" s="17"/>
      <c r="L166" s="35" t="s">
        <v>122</v>
      </c>
      <c r="M166" s="35"/>
      <c r="N166" s="35"/>
      <c r="O166" s="35"/>
      <c r="P166" s="35"/>
      <c r="Q166" s="35"/>
      <c r="R166" s="35"/>
      <c r="S166" s="35"/>
    </row>
    <row r="167" spans="2:34" s="7" customFormat="1">
      <c r="B167" s="8"/>
      <c r="C167" s="8"/>
      <c r="Z167" s="27"/>
      <c r="AA167" s="27"/>
      <c r="AB167" s="27"/>
      <c r="AC167" s="27"/>
      <c r="AD167" s="27"/>
      <c r="AE167" s="27"/>
      <c r="AF167" s="27" t="s">
        <v>133</v>
      </c>
      <c r="AG167" s="27"/>
      <c r="AH167" s="27"/>
    </row>
    <row r="168" spans="2:34" s="9" customFormat="1">
      <c r="B168" s="10"/>
      <c r="C168" s="10"/>
      <c r="Z168" s="28"/>
      <c r="AA168" s="28"/>
      <c r="AB168" s="28"/>
      <c r="AC168" s="28"/>
      <c r="AD168" s="28"/>
      <c r="AE168" s="28"/>
      <c r="AF168" s="28"/>
      <c r="AG168" s="28"/>
      <c r="AH168" s="28"/>
    </row>
    <row r="182" spans="3:33">
      <c r="C182" s="22" t="s">
        <v>131</v>
      </c>
      <c r="D182" s="23"/>
      <c r="E182" s="23"/>
      <c r="F182" s="23"/>
      <c r="G182" s="23"/>
      <c r="H182" s="23"/>
      <c r="I182" s="23"/>
      <c r="J182" s="23"/>
      <c r="K182" s="23"/>
      <c r="L182" s="23"/>
      <c r="M182" s="23"/>
      <c r="N182" s="23"/>
      <c r="O182" s="23"/>
      <c r="P182" s="23"/>
      <c r="Q182" s="23"/>
      <c r="R182" s="23"/>
      <c r="S182" s="23"/>
      <c r="T182" s="23"/>
      <c r="U182" s="23"/>
      <c r="V182" s="23"/>
      <c r="W182" s="23"/>
      <c r="X182" s="23"/>
      <c r="Y182" s="23"/>
      <c r="Z182" s="32"/>
      <c r="AA182" s="32"/>
      <c r="AB182" s="32"/>
      <c r="AC182" s="32"/>
      <c r="AD182" s="32"/>
      <c r="AE182" s="32"/>
      <c r="AF182" s="32"/>
      <c r="AG182" s="32"/>
    </row>
    <row r="183" spans="3:33">
      <c r="C183" s="24"/>
      <c r="D183" s="25"/>
      <c r="E183" s="25"/>
      <c r="F183" s="25"/>
      <c r="G183" s="25"/>
      <c r="H183" s="25"/>
      <c r="I183" s="25"/>
      <c r="J183" s="25"/>
      <c r="K183" s="25"/>
      <c r="L183" s="25"/>
      <c r="M183" s="25"/>
      <c r="N183" s="25"/>
      <c r="O183" s="25"/>
      <c r="P183" s="25"/>
      <c r="Q183" s="25"/>
      <c r="R183" s="25"/>
      <c r="S183" s="25"/>
      <c r="T183" s="25"/>
      <c r="U183" s="25"/>
      <c r="V183" s="25"/>
      <c r="W183" s="25"/>
      <c r="X183" s="25"/>
      <c r="Y183" s="25"/>
      <c r="Z183" s="33"/>
      <c r="AA183" s="33"/>
      <c r="AB183" s="33"/>
      <c r="AC183" s="33"/>
      <c r="AD183" s="33"/>
      <c r="AE183" s="33"/>
      <c r="AF183" s="33"/>
      <c r="AG183" s="33"/>
    </row>
    <row r="184" spans="3:33">
      <c r="C184" s="24"/>
      <c r="D184" s="25"/>
      <c r="E184" s="25"/>
      <c r="F184" s="25"/>
      <c r="G184" s="25"/>
      <c r="H184" s="25"/>
      <c r="I184" s="25"/>
      <c r="J184" s="25"/>
      <c r="K184" s="25"/>
      <c r="L184" s="25"/>
      <c r="M184" s="25"/>
      <c r="N184" s="25"/>
      <c r="O184" s="25"/>
      <c r="P184" s="25"/>
      <c r="Q184" s="25"/>
      <c r="R184" s="25"/>
      <c r="S184" s="25"/>
      <c r="T184" s="25"/>
      <c r="U184" s="25"/>
      <c r="V184" s="25"/>
      <c r="W184" s="25"/>
      <c r="X184" s="25"/>
      <c r="Y184" s="25"/>
      <c r="Z184" s="33"/>
      <c r="AA184" s="33"/>
      <c r="AB184" s="33"/>
      <c r="AC184" s="33"/>
      <c r="AD184" s="33"/>
      <c r="AE184" s="33"/>
      <c r="AF184" s="33"/>
      <c r="AG184" s="33"/>
    </row>
    <row r="185" spans="3:33">
      <c r="C185" s="24"/>
      <c r="D185" s="25"/>
      <c r="E185" s="25"/>
      <c r="F185" s="25"/>
      <c r="G185" s="25"/>
      <c r="H185" s="25"/>
      <c r="I185" s="25"/>
      <c r="J185" s="25"/>
      <c r="K185" s="25"/>
      <c r="L185" s="25"/>
      <c r="M185" s="25"/>
      <c r="N185" s="25"/>
      <c r="O185" s="25"/>
      <c r="P185" s="25"/>
      <c r="Q185" s="25"/>
      <c r="R185" s="25"/>
      <c r="S185" s="25"/>
      <c r="T185" s="25"/>
      <c r="U185" s="25"/>
      <c r="V185" s="25"/>
      <c r="W185" s="25"/>
      <c r="X185" s="25"/>
      <c r="Y185" s="25"/>
      <c r="Z185" s="33"/>
      <c r="AA185" s="33"/>
      <c r="AB185" s="33"/>
      <c r="AC185" s="33"/>
      <c r="AD185" s="33"/>
      <c r="AE185" s="33"/>
      <c r="AF185" s="33"/>
      <c r="AG185" s="33"/>
    </row>
    <row r="186" spans="3:33">
      <c r="C186" s="24"/>
      <c r="D186" s="25"/>
      <c r="E186" s="25"/>
      <c r="F186" s="25"/>
      <c r="G186" s="25"/>
      <c r="H186" s="25"/>
      <c r="I186" s="25"/>
      <c r="J186" s="25"/>
      <c r="K186" s="25"/>
      <c r="L186" s="25"/>
      <c r="M186" s="25"/>
      <c r="N186" s="25"/>
      <c r="O186" s="25"/>
      <c r="P186" s="25"/>
      <c r="Q186" s="25"/>
      <c r="R186" s="25"/>
      <c r="S186" s="25"/>
      <c r="T186" s="25"/>
      <c r="U186" s="25"/>
      <c r="V186" s="25"/>
      <c r="W186" s="25"/>
      <c r="X186" s="25"/>
      <c r="Y186" s="25"/>
      <c r="Z186" s="33"/>
      <c r="AA186" s="33"/>
      <c r="AB186" s="33"/>
      <c r="AC186" s="33"/>
      <c r="AD186" s="33"/>
      <c r="AE186" s="33"/>
      <c r="AF186" s="33"/>
      <c r="AG186" s="33"/>
    </row>
    <row r="187" spans="3:33">
      <c r="C187" s="24"/>
      <c r="D187" s="25"/>
      <c r="E187" s="25"/>
      <c r="F187" s="25"/>
      <c r="G187" s="25"/>
      <c r="H187" s="25"/>
      <c r="I187" s="25"/>
      <c r="J187" s="25"/>
      <c r="K187" s="25"/>
      <c r="L187" s="25"/>
      <c r="M187" s="25"/>
      <c r="N187" s="25"/>
      <c r="O187" s="25"/>
      <c r="P187" s="25"/>
      <c r="Q187" s="25"/>
      <c r="R187" s="25"/>
      <c r="S187" s="25"/>
      <c r="T187" s="25"/>
      <c r="U187" s="25"/>
      <c r="V187" s="25"/>
      <c r="W187" s="25"/>
      <c r="X187" s="25"/>
      <c r="Y187" s="25"/>
      <c r="Z187" s="33"/>
      <c r="AA187" s="33"/>
      <c r="AB187" s="33"/>
      <c r="AC187" s="33"/>
      <c r="AD187" s="33"/>
      <c r="AE187" s="33"/>
      <c r="AF187" s="33"/>
      <c r="AG187" s="33"/>
    </row>
    <row r="188" spans="3:33">
      <c r="C188" s="24"/>
      <c r="D188" s="25"/>
      <c r="E188" s="25"/>
      <c r="F188" s="25"/>
      <c r="G188" s="25"/>
      <c r="H188" s="25"/>
      <c r="I188" s="25"/>
      <c r="J188" s="25"/>
      <c r="K188" s="25"/>
      <c r="L188" s="25"/>
      <c r="M188" s="25"/>
      <c r="N188" s="25"/>
      <c r="O188" s="25"/>
      <c r="P188" s="25"/>
      <c r="Q188" s="25"/>
      <c r="R188" s="25"/>
      <c r="S188" s="25"/>
      <c r="T188" s="25"/>
      <c r="U188" s="25"/>
      <c r="V188" s="25"/>
      <c r="W188" s="25"/>
      <c r="X188" s="25"/>
      <c r="Y188" s="25"/>
      <c r="Z188" s="33"/>
      <c r="AA188" s="33"/>
      <c r="AB188" s="33"/>
      <c r="AC188" s="33"/>
      <c r="AD188" s="33"/>
      <c r="AE188" s="33"/>
      <c r="AF188" s="33"/>
      <c r="AG188" s="33"/>
    </row>
    <row r="189" spans="3:33">
      <c r="C189" s="24"/>
      <c r="D189" s="25"/>
      <c r="E189" s="25"/>
      <c r="F189" s="25"/>
      <c r="G189" s="25"/>
      <c r="H189" s="25"/>
      <c r="I189" s="25"/>
      <c r="J189" s="25"/>
      <c r="K189" s="25"/>
      <c r="L189" s="25"/>
      <c r="M189" s="25"/>
      <c r="N189" s="25"/>
      <c r="O189" s="25"/>
      <c r="P189" s="25"/>
      <c r="Q189" s="25"/>
      <c r="R189" s="25"/>
      <c r="S189" s="25"/>
      <c r="T189" s="25"/>
      <c r="U189" s="25"/>
      <c r="V189" s="25"/>
      <c r="W189" s="25"/>
      <c r="X189" s="25"/>
      <c r="Y189" s="25"/>
      <c r="Z189" s="33"/>
      <c r="AA189" s="33"/>
      <c r="AB189" s="33"/>
      <c r="AC189" s="33"/>
      <c r="AD189" s="33"/>
      <c r="AE189" s="33"/>
      <c r="AF189" s="33"/>
      <c r="AG189" s="33"/>
    </row>
    <row r="190" spans="3:33">
      <c r="C190" s="24"/>
      <c r="D190" s="25"/>
      <c r="E190" s="25"/>
      <c r="F190" s="25"/>
      <c r="G190" s="25"/>
      <c r="H190" s="25"/>
      <c r="I190" s="25"/>
      <c r="J190" s="25"/>
      <c r="K190" s="25"/>
      <c r="L190" s="25"/>
      <c r="M190" s="25"/>
      <c r="N190" s="25"/>
      <c r="O190" s="25"/>
      <c r="P190" s="25"/>
      <c r="Q190" s="25"/>
      <c r="R190" s="25"/>
      <c r="S190" s="25"/>
      <c r="T190" s="25"/>
      <c r="U190" s="25"/>
      <c r="V190" s="25"/>
      <c r="W190" s="25"/>
      <c r="X190" s="25"/>
      <c r="Y190" s="25"/>
      <c r="Z190" s="33"/>
      <c r="AA190" s="33"/>
      <c r="AB190" s="33"/>
      <c r="AC190" s="33"/>
      <c r="AD190" s="33"/>
      <c r="AE190" s="33"/>
      <c r="AF190" s="33"/>
      <c r="AG190" s="33"/>
    </row>
    <row r="191" spans="3:33">
      <c r="C191" s="24"/>
      <c r="D191" s="25"/>
      <c r="E191" s="25"/>
      <c r="F191" s="25"/>
      <c r="G191" s="25"/>
      <c r="H191" s="25"/>
      <c r="I191" s="25"/>
      <c r="J191" s="25"/>
      <c r="K191" s="25"/>
      <c r="L191" s="25"/>
      <c r="M191" s="25"/>
      <c r="N191" s="25"/>
      <c r="O191" s="25"/>
      <c r="P191" s="25"/>
      <c r="Q191" s="25"/>
      <c r="R191" s="25"/>
      <c r="S191" s="25"/>
      <c r="T191" s="25"/>
      <c r="U191" s="25"/>
      <c r="V191" s="25"/>
      <c r="W191" s="25"/>
      <c r="X191" s="25"/>
      <c r="Y191" s="25"/>
      <c r="Z191" s="33"/>
      <c r="AA191" s="33"/>
      <c r="AB191" s="33"/>
      <c r="AC191" s="33"/>
      <c r="AD191" s="33"/>
      <c r="AE191" s="33"/>
      <c r="AF191" s="33"/>
      <c r="AG191" s="33"/>
    </row>
    <row r="192" spans="3:33">
      <c r="C192" s="24"/>
      <c r="D192" s="25"/>
      <c r="E192" s="25"/>
      <c r="F192" s="25"/>
      <c r="G192" s="25"/>
      <c r="H192" s="25"/>
      <c r="I192" s="25"/>
      <c r="J192" s="25"/>
      <c r="K192" s="25"/>
      <c r="L192" s="25"/>
      <c r="M192" s="25"/>
      <c r="N192" s="25"/>
      <c r="O192" s="25"/>
      <c r="P192" s="25"/>
      <c r="Q192" s="25"/>
      <c r="R192" s="25"/>
      <c r="S192" s="25"/>
      <c r="T192" s="25"/>
      <c r="U192" s="25"/>
      <c r="V192" s="25"/>
      <c r="W192" s="25"/>
      <c r="X192" s="25"/>
      <c r="Y192" s="25"/>
      <c r="Z192" s="33"/>
      <c r="AA192" s="33"/>
      <c r="AB192" s="33"/>
      <c r="AC192" s="33"/>
      <c r="AD192" s="33"/>
      <c r="AE192" s="33"/>
      <c r="AF192" s="33"/>
      <c r="AG192" s="33"/>
    </row>
    <row r="193" spans="3:33">
      <c r="C193" s="24"/>
      <c r="D193" s="25"/>
      <c r="E193" s="25"/>
      <c r="F193" s="25"/>
      <c r="G193" s="25"/>
      <c r="H193" s="25"/>
      <c r="I193" s="25"/>
      <c r="J193" s="25"/>
      <c r="K193" s="25"/>
      <c r="L193" s="25"/>
      <c r="M193" s="25"/>
      <c r="N193" s="25"/>
      <c r="O193" s="25"/>
      <c r="P193" s="25"/>
      <c r="Q193" s="25"/>
      <c r="R193" s="25"/>
      <c r="S193" s="25"/>
      <c r="T193" s="25"/>
      <c r="U193" s="25"/>
      <c r="V193" s="25"/>
      <c r="W193" s="25"/>
      <c r="X193" s="25"/>
      <c r="Y193" s="25"/>
      <c r="Z193" s="33"/>
      <c r="AA193" s="33"/>
      <c r="AB193" s="33"/>
      <c r="AC193" s="33"/>
      <c r="AD193" s="33"/>
      <c r="AE193" s="33"/>
      <c r="AF193" s="33"/>
      <c r="AG193" s="33"/>
    </row>
    <row r="194" spans="3:33">
      <c r="C194" s="24"/>
      <c r="D194" s="25"/>
      <c r="E194" s="25"/>
      <c r="F194" s="25"/>
      <c r="G194" s="25"/>
      <c r="H194" s="25"/>
      <c r="I194" s="25"/>
      <c r="J194" s="25"/>
      <c r="K194" s="25"/>
      <c r="L194" s="25"/>
      <c r="M194" s="25"/>
      <c r="N194" s="25"/>
      <c r="O194" s="25"/>
      <c r="P194" s="25"/>
      <c r="Q194" s="25"/>
      <c r="R194" s="25"/>
      <c r="S194" s="25"/>
      <c r="T194" s="25"/>
      <c r="U194" s="25"/>
      <c r="V194" s="25"/>
      <c r="W194" s="25"/>
      <c r="X194" s="25"/>
      <c r="Y194" s="25"/>
      <c r="Z194" s="33"/>
      <c r="AA194" s="33"/>
      <c r="AB194" s="33"/>
      <c r="AC194" s="33"/>
      <c r="AD194" s="33"/>
      <c r="AE194" s="33"/>
      <c r="AF194" s="33"/>
      <c r="AG194" s="33"/>
    </row>
    <row r="195" spans="3:33">
      <c r="C195" s="24"/>
      <c r="D195" s="25"/>
      <c r="E195" s="25"/>
      <c r="F195" s="25"/>
      <c r="G195" s="25"/>
      <c r="H195" s="25"/>
      <c r="I195" s="25"/>
      <c r="J195" s="25"/>
      <c r="K195" s="25"/>
      <c r="L195" s="25"/>
      <c r="M195" s="25"/>
      <c r="N195" s="25"/>
      <c r="O195" s="25"/>
      <c r="P195" s="25"/>
      <c r="Q195" s="25"/>
      <c r="R195" s="25"/>
      <c r="S195" s="25"/>
      <c r="T195" s="25"/>
      <c r="U195" s="25"/>
      <c r="V195" s="25"/>
      <c r="W195" s="25"/>
      <c r="X195" s="25"/>
      <c r="Y195" s="25"/>
      <c r="Z195" s="33"/>
      <c r="AA195" s="33"/>
      <c r="AB195" s="33"/>
      <c r="AC195" s="33"/>
      <c r="AD195" s="33"/>
      <c r="AE195" s="33"/>
      <c r="AF195" s="33"/>
      <c r="AG195" s="33"/>
    </row>
    <row r="196" spans="3:33" ht="18.75" customHeight="1">
      <c r="C196" s="43" t="str">
        <f>"&lt;##&gt;"&amp;N13&amp;"&lt;##&gt;"&amp;N18&amp;"&lt;##&gt;"&amp;N23&amp;"&lt;##&gt;"&amp;N30&amp;"&lt;##&gt;"&amp;N37&amp;"&lt;##&gt;"&amp;P42&amp;"&lt;##&gt;"&amp;V42&amp;"&lt;##&gt;"&amp;N47&amp;"&lt;##&gt;"&amp;N51&amp;"&lt;##&gt;"&amp;N55&amp;"&lt;##&gt;"&amp;N58&amp;"&lt;##&gt;"&amp;N62&amp;"&lt;##&gt;"&amp;N68&amp;"&lt;##&gt;"&amp;N73&amp;"&lt;##&gt;"&amp;N76&amp;"&lt;##&gt;"&amp;N80&amp;"&lt;##&gt;"&amp;N83&amp;"&lt;##&gt;"&amp;N88&amp;"&lt;##&gt;"&amp;N94&amp;"&lt;##&gt;"&amp;N99&amp;"&lt;##&gt;"&amp;N103&amp;"&lt;##&gt;"&amp;N108&amp;"&lt;##&gt;"&amp;N113&amp;"&lt;##&gt;"&amp;N117&amp;"&lt;##&gt;"&amp;N121&amp;"&lt;##&gt;"&amp;N125&amp;"&lt;##&gt;"&amp;N128&amp;"&lt;##&gt;[基板仕様書から取り込み]
"&amp;N133&amp;"&lt;##&gt;"</f>
        <v>&lt;##&gt;新規基板&lt;##&gt;&lt;##&gt;&lt;##&gt;リジッド基板（FR-4）&lt;##&gt;&lt;##&gt;&lt;##&gt;&lt;##&gt;&lt;##&gt;1.6mm&lt;##&gt;35μm（1oz）&lt;##&gt;35μm（1oz）&lt;##&gt;0.125mm&lt;##&gt;0.25mm&lt;##&gt;&lt;##&gt;白色&lt;##&gt;&lt;##&gt;緑色&lt;##&gt;&lt;##&gt;&lt;##&gt;&lt;##&gt;&lt;##&gt;HASL（有鉛半田レベラー）&lt;##&gt;印字しない&lt;##&gt;あり&lt;##&gt;通常納期&lt;##&gt;&lt;##&gt;&lt;##&gt;[基板仕様書から取り込み]
&lt;##&gt;</v>
      </c>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c r="AB196" s="43"/>
      <c r="AC196" s="43"/>
      <c r="AD196" s="43"/>
      <c r="AE196" s="43"/>
      <c r="AF196" s="43"/>
      <c r="AG196" s="43"/>
    </row>
    <row r="197" spans="3:3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c r="AB197" s="43"/>
      <c r="AC197" s="43"/>
      <c r="AD197" s="43"/>
      <c r="AE197" s="43"/>
      <c r="AF197" s="43"/>
      <c r="AG197" s="43"/>
    </row>
    <row r="198" spans="3:3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c r="AC198" s="43"/>
      <c r="AD198" s="43"/>
      <c r="AE198" s="43"/>
      <c r="AF198" s="43"/>
      <c r="AG198" s="43"/>
    </row>
    <row r="199" spans="3:33">
      <c r="C199" s="43"/>
      <c r="D199" s="43"/>
      <c r="E199" s="43"/>
      <c r="F199" s="43"/>
      <c r="G199" s="43"/>
      <c r="H199" s="43"/>
      <c r="I199" s="43"/>
      <c r="J199" s="43"/>
      <c r="K199" s="43"/>
      <c r="L199" s="43"/>
      <c r="M199" s="43"/>
      <c r="N199" s="43"/>
      <c r="O199" s="43"/>
      <c r="P199" s="43"/>
      <c r="Q199" s="43"/>
      <c r="R199" s="43"/>
      <c r="S199" s="43"/>
      <c r="T199" s="43"/>
      <c r="U199" s="43"/>
      <c r="V199" s="43"/>
      <c r="W199" s="43"/>
      <c r="X199" s="43"/>
      <c r="Y199" s="43"/>
      <c r="Z199" s="43"/>
      <c r="AA199" s="43"/>
      <c r="AB199" s="43"/>
      <c r="AC199" s="43"/>
      <c r="AD199" s="43"/>
      <c r="AE199" s="43"/>
      <c r="AF199" s="43"/>
      <c r="AG199" s="43"/>
    </row>
    <row r="200" spans="3:33">
      <c r="C200" s="43"/>
      <c r="D200" s="43"/>
      <c r="E200" s="43"/>
      <c r="F200" s="43"/>
      <c r="G200" s="43"/>
      <c r="H200" s="43"/>
      <c r="I200" s="43"/>
      <c r="J200" s="43"/>
      <c r="K200" s="43"/>
      <c r="L200" s="43"/>
      <c r="M200" s="43"/>
      <c r="N200" s="43"/>
      <c r="O200" s="43"/>
      <c r="P200" s="43"/>
      <c r="Q200" s="43"/>
      <c r="R200" s="43"/>
      <c r="S200" s="43"/>
      <c r="T200" s="43"/>
      <c r="U200" s="43"/>
      <c r="V200" s="43"/>
      <c r="W200" s="43"/>
      <c r="X200" s="43"/>
      <c r="Y200" s="43"/>
      <c r="Z200" s="43"/>
      <c r="AA200" s="43"/>
      <c r="AB200" s="43"/>
      <c r="AC200" s="43"/>
      <c r="AD200" s="43"/>
      <c r="AE200" s="43"/>
      <c r="AF200" s="43"/>
      <c r="AG200" s="43"/>
    </row>
    <row r="201" spans="3:3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34"/>
      <c r="AA201" s="34"/>
      <c r="AB201" s="34"/>
      <c r="AC201" s="34"/>
      <c r="AD201" s="34"/>
      <c r="AE201" s="34"/>
    </row>
    <row r="202" spans="3:3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34"/>
      <c r="AA202" s="34"/>
      <c r="AB202" s="34"/>
      <c r="AC202" s="34"/>
      <c r="AD202" s="34"/>
      <c r="AE202" s="34"/>
    </row>
  </sheetData>
  <sheetProtection algorithmName="SHA-512" hashValue="olUjxq2l04CIlZg9hhXhjVycpRpxiMGFIlyHwHgEKwasg/s8HcBNiWh9NExeTph1yqow3pc003C6zWa/y1fgEA==" saltValue="BNE30/0bpwLJVLfTRtvEFg==" spinCount="100000" sheet="1" objects="1" scenarios="1" selectLockedCells="1"/>
  <mergeCells count="47">
    <mergeCell ref="N131:R131"/>
    <mergeCell ref="Z19:AD19"/>
    <mergeCell ref="Z24:AD24"/>
    <mergeCell ref="Z88:AD88"/>
    <mergeCell ref="Z94:AD94"/>
    <mergeCell ref="Z99:AD99"/>
    <mergeCell ref="Z103:AD103"/>
    <mergeCell ref="Z109:AD109"/>
    <mergeCell ref="Z121:AD121"/>
    <mergeCell ref="N47:W47"/>
    <mergeCell ref="N51:W51"/>
    <mergeCell ref="N55:W55"/>
    <mergeCell ref="N88:W88"/>
    <mergeCell ref="N94:W94"/>
    <mergeCell ref="N83:W83"/>
    <mergeCell ref="C196:AG200"/>
    <mergeCell ref="L145:P145"/>
    <mergeCell ref="L147:P147"/>
    <mergeCell ref="B56:F57"/>
    <mergeCell ref="N113:W113"/>
    <mergeCell ref="N117:W117"/>
    <mergeCell ref="N121:W121"/>
    <mergeCell ref="N108:W108"/>
    <mergeCell ref="N73:W73"/>
    <mergeCell ref="N58:W58"/>
    <mergeCell ref="N133:X136"/>
    <mergeCell ref="N128:X128"/>
    <mergeCell ref="N125:X125"/>
    <mergeCell ref="N62:W62"/>
    <mergeCell ref="N68:W68"/>
    <mergeCell ref="N151:S151"/>
    <mergeCell ref="L166:S166"/>
    <mergeCell ref="L164:S164"/>
    <mergeCell ref="B8:E8"/>
    <mergeCell ref="Z12:AE12"/>
    <mergeCell ref="N13:W13"/>
    <mergeCell ref="N23:W23"/>
    <mergeCell ref="N30:W30"/>
    <mergeCell ref="P42:Q42"/>
    <mergeCell ref="V42:W42"/>
    <mergeCell ref="N37:O37"/>
    <mergeCell ref="N18:W18"/>
    <mergeCell ref="N99:W99"/>
    <mergeCell ref="N103:W103"/>
    <mergeCell ref="N76:W76"/>
    <mergeCell ref="N80:W80"/>
    <mergeCell ref="N142:X142"/>
  </mergeCells>
  <phoneticPr fontId="1"/>
  <conditionalFormatting sqref="N58:W58">
    <cfRule type="expression" dxfId="3" priority="5">
      <formula>OR($N$47="片面（１層）",$N$47="両面（２層）",$N$47="０層")</formula>
    </cfRule>
  </conditionalFormatting>
  <conditionalFormatting sqref="N76:W76">
    <cfRule type="expression" dxfId="2" priority="4" stopIfTrue="1">
      <formula>$N$73="不要"</formula>
    </cfRule>
  </conditionalFormatting>
  <conditionalFormatting sqref="N83:W83">
    <cfRule type="expression" dxfId="1" priority="3" stopIfTrue="1">
      <formula>$N$80="不要"</formula>
    </cfRule>
  </conditionalFormatting>
  <conditionalFormatting sqref="N142:X142">
    <cfRule type="containsText" dxfId="0" priority="1" operator="containsText" text="入力エラー">
      <formula>NOT(ISERROR(SEARCH("入力エラー",N142)))</formula>
    </cfRule>
  </conditionalFormatting>
  <dataValidations count="21">
    <dataValidation type="list" allowBlank="1" showInputMessage="1" showErrorMessage="1" sqref="N13" xr:uid="{2716C80D-FF76-4D4A-A1BC-9EA08265DB8A}">
      <formula1>"新規基板"</formula1>
    </dataValidation>
    <dataValidation type="list" allowBlank="1" showInputMessage="1" showErrorMessage="1" sqref="N30" xr:uid="{94C74C1C-E782-42A7-AEE7-DAAF265CEF39}">
      <formula1>"リジッド基板（FR-4）,ビルドアップ／IVH基板,アルミ基板,フレキシブル基板"</formula1>
    </dataValidation>
    <dataValidation type="whole" imeMode="disabled" allowBlank="1" showInputMessage="1" showErrorMessage="1" errorTitle="入力エラー" error="半角数字 1~10000 で入力してください。" sqref="N37:O37" xr:uid="{70F7BA31-BB41-44D2-8D26-AA5FFBA4D7C7}">
      <formula1>1</formula1>
      <formula2>10000</formula2>
    </dataValidation>
    <dataValidation type="list" allowBlank="1" showInputMessage="1" showErrorMessage="1" sqref="N47:W47" xr:uid="{0665AD9E-5EB5-4356-BBC9-7183DB9BB0F2}">
      <formula1>"片面（１層）,両面（２層）,４層,６層,８層,１０層,１２層,０層"</formula1>
    </dataValidation>
    <dataValidation type="list" allowBlank="1" showInputMessage="1" showErrorMessage="1" sqref="N55:W55 N58:W58" xr:uid="{7497E2B8-6990-4CF5-BDBD-8AFF41237876}">
      <formula1>"18μm（0.5oz）,35μm（1oz）,70μm（2oz）,105μm（3oz）,140μm（4oz）,175μm（5oz）,210μm（6oz）,245μm（7oz）,280μm（8oz）,315μm（9oz）,350μm（10oz）"</formula1>
    </dataValidation>
    <dataValidation type="list" allowBlank="1" showInputMessage="1" showErrorMessage="1" sqref="N51:W51" xr:uid="{7C367617-DD33-463C-8B8E-D63EB3A43C34}">
      <formula1>"0.2mm,0.4mm,0.6mm,0.8mm,1.0mm,1.2mm,1.6mm,2.0mm,2.4mm,3.2mm,4.0mm,5.0mm,6.0mm"</formula1>
    </dataValidation>
    <dataValidation type="list" allowBlank="1" showInputMessage="1" showErrorMessage="1" sqref="N62:W62" xr:uid="{07DDBD7C-183B-4A5B-A9E1-E96FBD3F3979}">
      <formula1>"0.076mm,0.10mm,0.125mm"</formula1>
    </dataValidation>
    <dataValidation type="list" allowBlank="1" showInputMessage="1" showErrorMessage="1" sqref="N68:W68" xr:uid="{864A41B4-EA66-48B2-9061-22CF3A64C7B9}">
      <formula1>"0.25mm,0.20mm,0.15mm"</formula1>
    </dataValidation>
    <dataValidation type="list" allowBlank="1" showInputMessage="1" showErrorMessage="1" sqref="N73:W73" xr:uid="{8F34DAF2-B38D-4D54-A250-A539EE6727C1}">
      <formula1>"印刷する,不要"</formula1>
    </dataValidation>
    <dataValidation type="list" allowBlank="1" showInputMessage="1" showErrorMessage="1" sqref="N76:W76" xr:uid="{D3CB7C6F-4631-43D8-8168-0CA51BE95EDE}">
      <formula1>"白色,黒色,黄色"</formula1>
    </dataValidation>
    <dataValidation type="list" allowBlank="1" showInputMessage="1" showErrorMessage="1" sqref="N80:W80" xr:uid="{0B4575CF-279E-48FC-B3B2-07B6967209F2}">
      <formula1>"両面,部品面のみ,半田面のみ,不要"</formula1>
    </dataValidation>
    <dataValidation type="list" allowBlank="1" showInputMessage="1" showErrorMessage="1" sqref="N88:W88" xr:uid="{94CC3237-2E3D-4B83-BBE1-A9ABF6752577}">
      <formula1>"長方形,カスタム（長方形以外）"</formula1>
    </dataValidation>
    <dataValidation type="list" allowBlank="1" showInputMessage="1" showErrorMessage="1" sqref="N99:W99 N117:W117 N94:W94" xr:uid="{D87CFB0B-3BC0-45FE-93A1-378B9F49E6C0}">
      <formula1>"なし,あり"</formula1>
    </dataValidation>
    <dataValidation type="list" allowBlank="1" showInputMessage="1" showErrorMessage="1" sqref="N103:W103" xr:uid="{4BB67CE7-CD1A-47F2-BC48-82490233FAC8}">
      <formula1>"なし,あり（１本）,あり（２本）,あり（３本）,あり（４本）,あり（５本）,あり（６本）,あり（７本）,あり（８本）,あり（９本）,あり（１０本）,あり（１１本）,あり（１２本）,あり（１３本）,あり（１４本）,あり（１５本）,あり（１６本）,あり（１７本）,あり（１８本）,あり（１９本）,あり（２０本）,あり（２１本以上）"</formula1>
    </dataValidation>
    <dataValidation type="list" allowBlank="1" showInputMessage="1" showErrorMessage="1" sqref="N108:W108" xr:uid="{BA24A8DD-0CF3-411F-955E-5EE0776F63F0}">
      <formula1>"HASL（有鉛半田レベラー）,ENIG（無電解ニッケル/置換金メッキ）,Lead Free HASL（無鉛半田レベラー）,水溶性プリフラックス,電解金メッキ"</formula1>
    </dataValidation>
    <dataValidation type="list" allowBlank="1" showInputMessage="1" showErrorMessage="1" sqref="N113:W113" xr:uid="{E4DD7519-858B-4916-A537-DB3912075688}">
      <formula1>"印字しない,印字する"</formula1>
    </dataValidation>
    <dataValidation type="list" allowBlank="1" showInputMessage="1" showErrorMessage="1" sqref="N121:W121" xr:uid="{85EA90AF-CBA8-4B10-B719-DD6DFE3C924B}">
      <formula1>"通常納期,短納期対応,特急,超特急"</formula1>
    </dataValidation>
    <dataValidation type="list" allowBlank="1" showInputMessage="1" showErrorMessage="1" sqref="N18:W18" xr:uid="{F5624ED5-8A6B-4295-B1BB-05688AA8E630}">
      <formula1>"なし"</formula1>
    </dataValidation>
    <dataValidation type="decimal" imeMode="disabled" allowBlank="1" showInputMessage="1" showErrorMessage="1" errorTitle="入力エラー" error="半角数字 5～490 で入力してください。" sqref="V42:W42 P42:Q42" xr:uid="{CFEE3F80-275D-446B-94BA-B648A5CBB7E6}">
      <formula1>5</formula1>
      <formula2>490</formula2>
    </dataValidation>
    <dataValidation type="list" allowBlank="1" showInputMessage="1" showErrorMessage="1" sqref="N83:W83" xr:uid="{F9D42BA5-B2D3-4B6C-B67D-35EA5C4F5356}">
      <formula1>"緑色,青色,黒色,赤色,白色,黄色,オレンジ色,茶色,空色,艶消し黒色,艶消し緑色"</formula1>
    </dataValidation>
    <dataValidation type="list" allowBlank="1" showInputMessage="1" showErrorMessage="1" sqref="N23:W23" xr:uid="{6B3FF6E2-06CA-490F-B96E-DDD369740F2D}">
      <formula1>"お客様がガーバーデータをご用意,UNI-CADデータで製造, CADLUS X，Z，PCBデータで製造,らくらくプリント板 エントリー,らくらくプリント板 アドバンス"</formula1>
    </dataValidation>
  </dataValidations>
  <hyperlinks>
    <hyperlink ref="N151" r:id="rId1" xr:uid="{4DE5DE68-1EC0-4383-8816-8D4DD58EAF39}"/>
    <hyperlink ref="L164" r:id="rId2" xr:uid="{C7A97449-F33C-41BC-AD90-A9445442C078}"/>
    <hyperlink ref="L166" r:id="rId3" xr:uid="{CE28E02C-656D-4674-ACB4-07C7DF5C7EC4}"/>
  </hyperlinks>
  <pageMargins left="0.7" right="0.7" top="0.75" bottom="0.75" header="0.3" footer="0.3"/>
  <pageSetup paperSize="9" orientation="portrait" verticalDpi="0"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入力シート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哲史 山田</dc:creator>
  <cp:lastModifiedBy>哲史 山田</cp:lastModifiedBy>
  <dcterms:created xsi:type="dcterms:W3CDTF">2024-07-31T13:47:59Z</dcterms:created>
  <dcterms:modified xsi:type="dcterms:W3CDTF">2025-12-15T13:58:06Z</dcterms:modified>
</cp:coreProperties>
</file>